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L6" s="1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<sst xmlns="http://schemas.openxmlformats.org/spreadsheetml/2006/main" count="57" uniqueCount="34">
  <si>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</si>
  <si>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</si>
  <si>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</si>
  <si>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</si>
  <si>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</si>
  <si>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</si>
  <si>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</si>
  <si>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</si>
  <si>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</si>
  <si>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</si>
  <si>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</si>
  <si>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</si>
  <si>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</si>
  <si>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</si>
  <si>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</si>
  <si>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</si>
  <si>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</si>
  <si>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</si>
  <si>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</si>
  <si>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</si>
  <si>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</si>
  <si>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</si>
  <si>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</si>
  <si>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</si>
  <si>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</si>
  <si>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</si>
  <si>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</si>
  <si>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</si>
  <si>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</si>
  <si>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</si>
  <si>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</si>
  <si>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</si>
  <si>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</si>
  <si>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13/01/14 - VENCIMENTO 20/01/14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</si>
</sst>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1847001.54</v>
      </c>
      <c r="C5" s="13">
        <f t="shared" si="0"/>
        <v>2195005.66</v>
      </c>
      <c r="D5" s="13">
        <f t="shared" si="0"/>
        <v>2792034.66</v>
      </c>
      <c r="E5" s="13">
        <f>+E21</f>
        <v>961508.44</v>
      </c>
      <c r="F5" s="13">
        <f t="shared" ref="F5:I7" si="1">+E13+F21</f>
        <v>1757108.77</v>
      </c>
      <c r="G5" s="13">
        <f t="shared" si="1"/>
        <v>2607379.83</v>
      </c>
      <c r="H5" s="13">
        <f t="shared" si="1"/>
        <v>2756601.6700000004</v>
      </c>
      <c r="I5" s="13">
        <f t="shared" si="1"/>
        <v>1545463.2999999998</v>
      </c>
      <c r="J5" s="13">
        <f t="shared" ref="J5:K7" si="2">+I13</f>
        <v>434474.72</v>
      </c>
      <c r="K5" s="13">
        <f t="shared" si="2"/>
        <v>619709.74</v>
      </c>
      <c r="L5" s="13">
        <f>SUM(B5:K5)</f>
        <v>17516288.329999998</v>
      </c>
      <c r="M5" s="20"/>
    </row>
    <row r="6" spans="1:13" ht="24" customHeight="1">
      <c r="A6" s="2" t="s">
        <v>27</v>
      </c>
      <c r="B6" s="9">
        <f t="shared" si="0"/>
        <v>-341873.98</v>
      </c>
      <c r="C6" s="9">
        <f t="shared" si="0"/>
        <v>-338261.51</v>
      </c>
      <c r="D6" s="9">
        <f t="shared" si="0"/>
        <v>-358404.6</v>
      </c>
      <c r="E6" s="9">
        <f>+E22</f>
        <v>-149738.22</v>
      </c>
      <c r="F6" s="9">
        <f t="shared" si="1"/>
        <v>-354624.94999999995</v>
      </c>
      <c r="G6" s="9">
        <f t="shared" si="1"/>
        <v>-413519.35</v>
      </c>
      <c r="H6" s="9">
        <f t="shared" si="1"/>
        <v>-353039.76</v>
      </c>
      <c r="I6" s="9">
        <f t="shared" si="1"/>
        <v>-242833.65999999997</v>
      </c>
      <c r="J6" s="9">
        <f t="shared" si="2"/>
        <v>177516.87</v>
      </c>
      <c r="K6" s="9">
        <f t="shared" si="2"/>
        <v>353269.35</v>
      </c>
      <c r="L6" s="9">
        <f>SUM(B6:K6)</f>
        <v>-2021509.81</v>
      </c>
      <c r="M6" s="20"/>
    </row>
    <row r="7" spans="1:13" ht="29.25" customHeight="1">
      <c r="A7" s="7" t="s">
        <v>28</v>
      </c>
      <c r="B7" s="8">
        <f t="shared" si="0"/>
        <v>1505127.56</v>
      </c>
      <c r="C7" s="8">
        <f t="shared" si="0"/>
        <v>1856744.15</v>
      </c>
      <c r="D7" s="8">
        <f t="shared" si="0"/>
        <v>2433630.06</v>
      </c>
      <c r="E7" s="8">
        <f>E23</f>
        <v>811770.22</v>
      </c>
      <c r="F7" s="8">
        <f t="shared" si="1"/>
        <v>1402483.82</v>
      </c>
      <c r="G7" s="8">
        <f t="shared" si="1"/>
        <v>2193860.48</v>
      </c>
      <c r="H7" s="8">
        <f t="shared" si="1"/>
        <v>2403561.91</v>
      </c>
      <c r="I7" s="8">
        <f t="shared" si="1"/>
        <v>1302629.6399999999</v>
      </c>
      <c r="J7" s="8">
        <f t="shared" si="2"/>
        <v>611991.59</v>
      </c>
      <c r="K7" s="8">
        <f t="shared" si="2"/>
        <v>972979.09</v>
      </c>
      <c r="L7" s="8">
        <f>SUM(B7:K7)</f>
        <v>15494778.52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1159030.51</v>
      </c>
      <c r="C13" s="13">
        <v>1700185.77</v>
      </c>
      <c r="D13" s="13">
        <v>2019610.66</v>
      </c>
      <c r="E13" s="13">
        <v>1176950.02</v>
      </c>
      <c r="F13" s="13">
        <v>1611392.88</v>
      </c>
      <c r="G13" s="13">
        <v>2175184.7400000002</v>
      </c>
      <c r="H13" s="13">
        <v>1117573.3899999999</v>
      </c>
      <c r="I13" s="13">
        <v>434474.72</v>
      </c>
      <c r="J13" s="13">
        <v>619709.74</v>
      </c>
      <c r="K13" s="13">
        <f>SUM(B13:J13)</f>
        <v>12014112.430000003</v>
      </c>
    </row>
    <row r="14" spans="1:13" ht="27" customHeight="1">
      <c r="A14" s="2" t="s">
        <v>27</v>
      </c>
      <c r="B14" s="9">
        <v>-219926.12</v>
      </c>
      <c r="C14" s="9">
        <v>-223427.82</v>
      </c>
      <c r="D14" s="9">
        <v>-231318.87</v>
      </c>
      <c r="E14" s="9">
        <v>-239809.58</v>
      </c>
      <c r="F14" s="9">
        <v>-245727.7</v>
      </c>
      <c r="G14" s="9">
        <v>-270436.68</v>
      </c>
      <c r="H14" s="9">
        <v>-171212.37</v>
      </c>
      <c r="I14" s="9">
        <v>177516.87</v>
      </c>
      <c r="J14" s="9">
        <v>353269.35</v>
      </c>
      <c r="K14" s="9">
        <f>SUM(B14:J14)</f>
        <v>-1071072.92</v>
      </c>
    </row>
    <row r="15" spans="1:13" ht="27" customHeight="1">
      <c r="A15" s="7" t="s">
        <v>28</v>
      </c>
      <c r="B15" s="8">
        <f>+B13+B14</f>
        <v>939104.39</v>
      </c>
      <c r="C15" s="8">
        <f t="shared" ref="C15:J15" si="3">+C13+C14</f>
        <v>1476757.95</v>
      </c>
      <c r="D15" s="8">
        <f t="shared" si="3"/>
        <v>1788291.79</v>
      </c>
      <c r="E15" s="8">
        <f t="shared" si="3"/>
        <v>937140.44000000006</v>
      </c>
      <c r="F15" s="8">
        <f t="shared" si="3"/>
        <v>1365665.18</v>
      </c>
      <c r="G15" s="8">
        <f t="shared" si="3"/>
        <v>1904748.0600000003</v>
      </c>
      <c r="H15" s="8">
        <f t="shared" si="3"/>
        <v>946361.0199999999</v>
      </c>
      <c r="I15" s="8">
        <f t="shared" si="3"/>
        <v>611991.59</v>
      </c>
      <c r="J15" s="8">
        <f t="shared" si="3"/>
        <v>972979.09</v>
      </c>
      <c r="K15" s="8">
        <f>SUM(B15:J15)</f>
        <v>10943039.51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687971.03</v>
      </c>
      <c r="C21" s="13">
        <v>494819.89</v>
      </c>
      <c r="D21" s="13">
        <v>772424</v>
      </c>
      <c r="E21" s="13">
        <v>961508.44</v>
      </c>
      <c r="F21" s="13">
        <v>580158.75</v>
      </c>
      <c r="G21" s="13">
        <v>995986.95</v>
      </c>
      <c r="H21" s="13">
        <v>581416.93000000005</v>
      </c>
      <c r="I21" s="13">
        <v>427889.91</v>
      </c>
      <c r="J21" s="13">
        <f>SUM(B21:I21)</f>
        <v>5502175.8999999994</v>
      </c>
      <c r="M21" s="15"/>
    </row>
    <row r="22" spans="1:13" ht="27" customHeight="1">
      <c r="A22" s="2" t="s">
        <v>27</v>
      </c>
      <c r="B22" s="10">
        <v>-121947.86</v>
      </c>
      <c r="C22" s="10">
        <v>-114833.69</v>
      </c>
      <c r="D22" s="10">
        <v>-127085.73</v>
      </c>
      <c r="E22" s="10">
        <v>-149738.22</v>
      </c>
      <c r="F22" s="10">
        <v>-114815.37</v>
      </c>
      <c r="G22" s="10">
        <v>-167791.65</v>
      </c>
      <c r="H22" s="10">
        <v>-82603.08</v>
      </c>
      <c r="I22" s="10">
        <v>-71621.289999999994</v>
      </c>
      <c r="J22" s="9">
        <f>SUM(B22:I22)</f>
        <v>-950436.89</v>
      </c>
      <c r="M22" s="15"/>
    </row>
    <row r="23" spans="1:13" ht="29.25" customHeight="1">
      <c r="A23" s="7" t="s">
        <v>28</v>
      </c>
      <c r="B23" s="8">
        <f>+B21+B22</f>
        <v>566023.17000000004</v>
      </c>
      <c r="C23" s="8">
        <f t="shared" ref="C23:J23" si="4">+C21+C22</f>
        <v>379986.2</v>
      </c>
      <c r="D23" s="8">
        <f t="shared" si="4"/>
        <v>645338.27</v>
      </c>
      <c r="E23" s="8">
        <f t="shared" si="4"/>
        <v>811770.22</v>
      </c>
      <c r="F23" s="8">
        <f t="shared" si="4"/>
        <v>465343.38</v>
      </c>
      <c r="G23" s="8">
        <f t="shared" si="4"/>
        <v>828195.29999999993</v>
      </c>
      <c r="H23" s="8">
        <f t="shared" si="4"/>
        <v>498813.85000000003</v>
      </c>
      <c r="I23" s="8">
        <f t="shared" si="4"/>
        <v>356268.62</v>
      </c>
      <c r="J23" s="8">
        <f t="shared" si="4"/>
        <v>4551739.01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2014-01-17T17:49:43Z</dcterms:modified>
</cp:coreProperties>
</file>