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1435" windowHeight="10005"/>
  </bookViews>
  <sheets>
    <sheet name="Gestão" sheetId="1" r:id="rId1"/>
  </sheets>
  <definedNames>
    <definedName name="_xlnm._FilterDatabase" localSheetId="0" hidden="1">Gestão!$A$1:$A$113</definedName>
    <definedName name="_xlnm.Print_Area" localSheetId="0">Gestão!$C$1:$AC$77</definedName>
    <definedName name="_xlnm.Print_Titles" localSheetId="0">Gestão!$D:$D,Gestão!$1:$3</definedName>
  </definedNames>
  <calcPr calcId="125725"/>
</workbook>
</file>

<file path=xl/calcChain.xml><?xml version="1.0" encoding="utf-8"?>
<calcChain xmlns="http://schemas.openxmlformats.org/spreadsheetml/2006/main">
  <c r="AC9" i="1"/>
  <c r="AC8"/>
  <c r="AC7"/>
  <c r="AC76"/>
  <c r="AC75"/>
  <c r="AC74"/>
  <c r="AC69"/>
  <c r="AC58"/>
  <c r="AC57"/>
  <c r="AC54"/>
  <c r="AC52"/>
  <c r="AC51"/>
  <c r="AC49"/>
  <c r="AC47"/>
  <c r="AC44"/>
  <c r="AC43"/>
  <c r="AC37"/>
  <c r="AC35"/>
  <c r="AC34"/>
  <c r="AC33"/>
  <c r="AC32"/>
  <c r="AC31"/>
  <c r="AC30"/>
  <c r="AC29"/>
  <c r="AC28"/>
  <c r="AC27"/>
  <c r="AC25"/>
  <c r="AC24"/>
  <c r="AC23"/>
  <c r="AC22"/>
  <c r="AC21"/>
  <c r="AC20"/>
  <c r="AC19"/>
  <c r="AC18"/>
  <c r="AC17"/>
  <c r="AC16"/>
  <c r="AC73"/>
  <c r="AC71" s="1"/>
  <c r="AC68"/>
  <c r="AC64"/>
  <c r="AC55"/>
  <c r="AC42"/>
  <c r="AC26"/>
  <c r="AC61"/>
  <c r="AC50" l="1"/>
  <c r="AC12"/>
  <c r="AC14"/>
  <c r="AC13"/>
  <c r="AC46"/>
  <c r="AC45" s="1"/>
  <c r="AC56"/>
  <c r="AC53" s="1"/>
  <c r="AC4"/>
  <c r="AC15"/>
  <c r="AC67"/>
  <c r="AC65" s="1"/>
  <c r="AC41"/>
  <c r="AC48" l="1"/>
  <c r="AC39" s="1"/>
  <c r="AC11"/>
  <c r="AC5" l="1"/>
  <c r="AC63" l="1"/>
</calcChain>
</file>

<file path=xl/sharedStrings.xml><?xml version="1.0" encoding="utf-8"?>
<sst xmlns="http://schemas.openxmlformats.org/spreadsheetml/2006/main" count="157" uniqueCount="68">
  <si>
    <t>Total</t>
  </si>
  <si>
    <t>Real</t>
  </si>
  <si>
    <t xml:space="preserve">GESTÃO SALDO INICIAL </t>
  </si>
  <si>
    <t>GESTÃO SALDO FINAL</t>
  </si>
  <si>
    <t xml:space="preserve">333.055-9 - (Banco Brasil)  </t>
  </si>
  <si>
    <t xml:space="preserve">8-3 - (Caixa Econômica)  </t>
  </si>
  <si>
    <t xml:space="preserve">195-0 - (Caixa Econômica)  </t>
  </si>
  <si>
    <t xml:space="preserve">TOTAL RECEITA </t>
  </si>
  <si>
    <t>Receita Frota Pública</t>
  </si>
  <si>
    <t xml:space="preserve">Gerenc.Crédito Eletrônico / Tx Paese </t>
  </si>
  <si>
    <t>Bilhete Único sem Cadastro</t>
  </si>
  <si>
    <t>Receita Diversas e Financeiras</t>
  </si>
  <si>
    <t>Receitas Financeiras</t>
  </si>
  <si>
    <t>Valores Desconhecidos</t>
  </si>
  <si>
    <t>Reemb. Desp. Garagem / Pátio /NDs. Terminal</t>
  </si>
  <si>
    <t xml:space="preserve">Serviços Especiais -  U S P </t>
  </si>
  <si>
    <t>Gerenc. e Operação Bilhet. Eletrôn. (SBE)</t>
  </si>
  <si>
    <t>Aluguel/Água Gatusa</t>
  </si>
  <si>
    <t>Empregados a Disposição</t>
  </si>
  <si>
    <t>Autos de Interdição</t>
  </si>
  <si>
    <t>Acordo Depósito Judicial</t>
  </si>
  <si>
    <t>Caução de Contratos / Alvarás</t>
  </si>
  <si>
    <t>Carteira Escolar</t>
  </si>
  <si>
    <t>Devolução Fundo Fixo/Viagem</t>
  </si>
  <si>
    <t>Reembolso Telefone</t>
  </si>
  <si>
    <t>Plano de Saúde</t>
  </si>
  <si>
    <t>Cópias Xerox</t>
  </si>
  <si>
    <t>Multas Contratuais</t>
  </si>
  <si>
    <t>Devolução Funcionário</t>
  </si>
  <si>
    <t>Outros</t>
  </si>
  <si>
    <t>Recurso PMSP - Aumento Capital</t>
  </si>
  <si>
    <t>Recurso PMSP - Operação Man. Sist. Mun.Tran. Col.</t>
  </si>
  <si>
    <t>PAGAMENTO REALIZADO</t>
  </si>
  <si>
    <t>PESSOAL ATIVO</t>
  </si>
  <si>
    <t>Pessoal - Folha Pagamento/Benefícios</t>
  </si>
  <si>
    <t>Pessoal - Rescisões Contratuais</t>
  </si>
  <si>
    <t>Pessoal - Enc.Sociais/Plano Saúde/Consignação</t>
  </si>
  <si>
    <t>INDENIZAÇÕES</t>
  </si>
  <si>
    <t>Indenizações - Reclamações / Acordos Trabalhistas</t>
  </si>
  <si>
    <t>Indenizações - Terc./Penhora/Bloqueio Judicial Civel</t>
  </si>
  <si>
    <t>FORNECEDOR</t>
  </si>
  <si>
    <t>Fornecedor - Pequeno (até 16.000)</t>
  </si>
  <si>
    <t>Fornecedor - Grandes (acima 16.000)</t>
  </si>
  <si>
    <t>Fornecedor - Retenções</t>
  </si>
  <si>
    <t>Fornecedor - Atrasados (CADIN)</t>
  </si>
  <si>
    <t xml:space="preserve">DIVERSOS </t>
  </si>
  <si>
    <t>Diversos - Alugueis-Equipamentos/Água/Luz/Telef.</t>
  </si>
  <si>
    <t>Diversos - Impostos/Taxas/Licenc. Veículos</t>
  </si>
  <si>
    <t>Diversos - Diversas / Fundo Fixo / Aluguel Imóveis</t>
  </si>
  <si>
    <t>Diversos - Acordo INSS</t>
  </si>
  <si>
    <t>Diversos - Encargos Financeiros</t>
  </si>
  <si>
    <t>APOSENTADORIA COMPLEMENTAR</t>
  </si>
  <si>
    <t>APOSENTADORIA SALDO INICIAL</t>
  </si>
  <si>
    <t>APOSENTADORIA SALDO FINAL</t>
  </si>
  <si>
    <t>RECEITA TOTAL</t>
  </si>
  <si>
    <t>Outras /Receita Financeira</t>
  </si>
  <si>
    <t>Recurso PMSP - Aposent. Compl. Serv. Sptrans</t>
  </si>
  <si>
    <t xml:space="preserve">PESSOAL INATIVO </t>
  </si>
  <si>
    <t>Complementação  Aposentadoria</t>
  </si>
  <si>
    <t>Encargos Sociais/Consignações/Reembolsos</t>
  </si>
  <si>
    <t>Bloqueio Judicial</t>
  </si>
  <si>
    <t>seg</t>
  </si>
  <si>
    <t>ter</t>
  </si>
  <si>
    <t>qua</t>
  </si>
  <si>
    <t>GERENCIAMENTO TRANSPORTE</t>
  </si>
  <si>
    <t>Receita Emprést. / Devolução p/Sistema</t>
  </si>
  <si>
    <t>qui</t>
  </si>
  <si>
    <t>sex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</si>
</sst>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[$-416]mmmm\-yy;@"/>
    <numFmt numFmtId="165" formatCode="[$-416]mmmm\-yyyy;@"/>
    <numFmt numFmtId="166" formatCode="dd/mm;@"/>
    <numFmt numFmtId="167" formatCode="_-* #,##0_-;\-* #,##0_-;_-* &quot;-&quot;??_-;_-@_-"/>
    <numFmt numFmtId="168" formatCode="_(* #.0\,##0_);_(* \(#.0\,##0\);_(* &quot;-&quot;??_);_(@_)"/>
    <numFmt numFmtId="169" formatCode="_(* #,##0_);[Black]_(* \(#,##0\);_(* &quot;-&quot;??_);_(@_)"/>
    <numFmt numFmtId="170" formatCode="_(* #,##0_);[Red]_(* \(#,##0\);_(* &quot;-&quot;??_);_(@_)"/>
  </numFmts>
  <fonts count="9">
    <font>
      <sz val="10"/>
      <name val="Arial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0" applyFont="1" applyAlignment="1">
      <alignment horizontal="left"/>
    </xf>
    <xf numFmtId="164" fontId="5" fillId="2" borderId="2" xfId="2" applyNumberFormat="1" applyFont="1" applyFill="1" applyBorder="1" applyAlignment="1" applyProtection="1">
      <alignment horizontal="right" vertical="center"/>
    </xf>
    <xf numFmtId="14" fontId="1" fillId="2" borderId="0" xfId="1" applyNumberFormat="1" applyFont="1" applyFill="1" applyAlignment="1" applyProtection="1">
      <alignment horizontal="right" vertical="center"/>
    </xf>
    <xf numFmtId="0" fontId="6" fillId="2" borderId="0" xfId="1" applyFont="1" applyFill="1" applyBorder="1" applyProtection="1"/>
    <xf numFmtId="164" fontId="5" fillId="2" borderId="3" xfId="2" applyNumberFormat="1" applyFont="1" applyFill="1" applyBorder="1" applyAlignment="1" applyProtection="1">
      <alignment horizontal="right" vertical="center"/>
    </xf>
    <xf numFmtId="166" fontId="1" fillId="2" borderId="0" xfId="1" applyNumberFormat="1" applyFont="1" applyFill="1" applyAlignment="1" applyProtection="1">
      <alignment horizontal="right" vertical="center"/>
    </xf>
    <xf numFmtId="0" fontId="4" fillId="2" borderId="0" xfId="1" applyFont="1" applyFill="1" applyProtection="1"/>
    <xf numFmtId="165" fontId="5" fillId="2" borderId="6" xfId="2" applyNumberFormat="1" applyFont="1" applyFill="1" applyBorder="1" applyAlignment="1" applyProtection="1">
      <alignment horizontal="right" vertical="center"/>
    </xf>
    <xf numFmtId="38" fontId="4" fillId="3" borderId="0" xfId="1" applyNumberFormat="1" applyFont="1" applyFill="1" applyBorder="1" applyAlignment="1" applyProtection="1">
      <alignment horizontal="right" vertical="center"/>
    </xf>
    <xf numFmtId="0" fontId="6" fillId="2" borderId="0" xfId="1" applyFont="1" applyFill="1" applyProtection="1"/>
    <xf numFmtId="0" fontId="4" fillId="0" borderId="0" xfId="1" applyFont="1" applyBorder="1" applyProtection="1"/>
    <xf numFmtId="168" fontId="5" fillId="2" borderId="7" xfId="2" applyNumberFormat="1" applyFont="1" applyFill="1" applyBorder="1" applyAlignment="1" applyProtection="1">
      <alignment horizontal="left"/>
    </xf>
    <xf numFmtId="168" fontId="5" fillId="2" borderId="8" xfId="2" applyNumberFormat="1" applyFont="1" applyFill="1" applyBorder="1" applyAlignment="1" applyProtection="1">
      <alignment horizontal="center"/>
    </xf>
    <xf numFmtId="169" fontId="5" fillId="2" borderId="2" xfId="1" applyNumberFormat="1" applyFont="1" applyFill="1" applyBorder="1" applyAlignment="1" applyProtection="1">
      <alignment horizontal="right"/>
    </xf>
    <xf numFmtId="170" fontId="5" fillId="0" borderId="8" xfId="1" applyNumberFormat="1" applyFont="1" applyBorder="1" applyAlignment="1" applyProtection="1">
      <alignment horizontal="right"/>
    </xf>
    <xf numFmtId="170" fontId="5" fillId="2" borderId="2" xfId="1" applyNumberFormat="1" applyFont="1" applyFill="1" applyBorder="1" applyAlignment="1" applyProtection="1">
      <alignment horizontal="right"/>
    </xf>
    <xf numFmtId="0" fontId="6" fillId="0" borderId="0" xfId="1" applyFont="1" applyBorder="1" applyProtection="1"/>
    <xf numFmtId="168" fontId="5" fillId="4" borderId="9" xfId="2" applyNumberFormat="1" applyFont="1" applyFill="1" applyBorder="1" applyAlignment="1" applyProtection="1">
      <alignment horizontal="left"/>
    </xf>
    <xf numFmtId="168" fontId="5" fillId="4" borderId="4" xfId="2" applyNumberFormat="1" applyFont="1" applyFill="1" applyBorder="1" applyAlignment="1" applyProtection="1">
      <alignment horizontal="center"/>
    </xf>
    <xf numFmtId="169" fontId="5" fillId="4" borderId="6" xfId="2" applyNumberFormat="1" applyFont="1" applyFill="1" applyBorder="1" applyAlignment="1" applyProtection="1">
      <alignment horizontal="right"/>
    </xf>
    <xf numFmtId="170" fontId="5" fillId="4" borderId="4" xfId="2" applyNumberFormat="1" applyFont="1" applyFill="1" applyBorder="1" applyAlignment="1" applyProtection="1">
      <alignment horizontal="right"/>
    </xf>
    <xf numFmtId="170" fontId="5" fillId="4" borderId="6" xfId="2" applyNumberFormat="1" applyFont="1" applyFill="1" applyBorder="1" applyAlignment="1" applyProtection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Alignment="1">
      <alignment horizontal="right"/>
    </xf>
    <xf numFmtId="170" fontId="4" fillId="0" borderId="0" xfId="0" applyNumberFormat="1" applyFont="1" applyAlignment="1">
      <alignment horizontal="right"/>
    </xf>
    <xf numFmtId="170" fontId="4" fillId="0" borderId="0" xfId="0" applyNumberFormat="1" applyFont="1" applyBorder="1" applyAlignment="1">
      <alignment horizontal="right"/>
    </xf>
    <xf numFmtId="0" fontId="6" fillId="0" borderId="0" xfId="0" applyFont="1"/>
    <xf numFmtId="0" fontId="5" fillId="0" borderId="7" xfId="1" applyFont="1" applyBorder="1" applyAlignment="1" applyProtection="1">
      <alignment horizontal="left"/>
    </xf>
    <xf numFmtId="0" fontId="5" fillId="0" borderId="8" xfId="1" applyFont="1" applyBorder="1" applyAlignment="1" applyProtection="1">
      <alignment horizontal="left"/>
    </xf>
    <xf numFmtId="170" fontId="5" fillId="2" borderId="8" xfId="1" applyNumberFormat="1" applyFont="1" applyFill="1" applyBorder="1" applyAlignment="1" applyProtection="1">
      <alignment horizontal="right"/>
    </xf>
    <xf numFmtId="0" fontId="5" fillId="0" borderId="1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/>
    </xf>
    <xf numFmtId="170" fontId="5" fillId="2" borderId="3" xfId="1" applyNumberFormat="1" applyFont="1" applyFill="1" applyBorder="1" applyAlignment="1" applyProtection="1">
      <alignment horizontal="right"/>
    </xf>
    <xf numFmtId="170" fontId="5" fillId="2" borderId="0" xfId="1" applyNumberFormat="1" applyFont="1" applyFill="1" applyBorder="1" applyAlignment="1" applyProtection="1">
      <alignment horizontal="right"/>
    </xf>
    <xf numFmtId="0" fontId="5" fillId="0" borderId="9" xfId="1" applyFont="1" applyBorder="1" applyAlignment="1" applyProtection="1">
      <alignment horizontal="left"/>
    </xf>
    <xf numFmtId="0" fontId="5" fillId="0" borderId="4" xfId="1" applyFont="1" applyBorder="1" applyAlignment="1" applyProtection="1">
      <alignment horizontal="left"/>
    </xf>
    <xf numFmtId="170" fontId="5" fillId="2" borderId="6" xfId="1" applyNumberFormat="1" applyFont="1" applyFill="1" applyBorder="1" applyAlignment="1" applyProtection="1">
      <alignment horizontal="right"/>
    </xf>
    <xf numFmtId="170" fontId="5" fillId="2" borderId="4" xfId="1" applyNumberFormat="1" applyFont="1" applyFill="1" applyBorder="1" applyAlignment="1" applyProtection="1">
      <alignment horizontal="right"/>
    </xf>
    <xf numFmtId="168" fontId="5" fillId="2" borderId="0" xfId="2" applyNumberFormat="1" applyFont="1" applyFill="1" applyBorder="1" applyAlignment="1" applyProtection="1">
      <alignment horizontal="left"/>
    </xf>
    <xf numFmtId="168" fontId="5" fillId="2" borderId="0" xfId="2" applyNumberFormat="1" applyFont="1" applyFill="1" applyBorder="1" applyAlignment="1" applyProtection="1">
      <alignment horizontal="center"/>
    </xf>
    <xf numFmtId="170" fontId="4" fillId="2" borderId="0" xfId="1" applyNumberFormat="1" applyFont="1" applyFill="1" applyBorder="1" applyAlignment="1" applyProtection="1">
      <alignment horizontal="right"/>
    </xf>
    <xf numFmtId="43" fontId="4" fillId="2" borderId="0" xfId="2" applyFont="1" applyFill="1" applyBorder="1" applyAlignment="1" applyProtection="1">
      <alignment horizontal="right"/>
    </xf>
    <xf numFmtId="168" fontId="5" fillId="4" borderId="7" xfId="2" applyNumberFormat="1" applyFont="1" applyFill="1" applyBorder="1" applyAlignment="1" applyProtection="1">
      <alignment horizontal="left"/>
    </xf>
    <xf numFmtId="168" fontId="5" fillId="4" borderId="8" xfId="2" applyNumberFormat="1" applyFont="1" applyFill="1" applyBorder="1" applyAlignment="1" applyProtection="1">
      <alignment horizontal="center"/>
    </xf>
    <xf numFmtId="170" fontId="5" fillId="4" borderId="2" xfId="2" applyNumberFormat="1" applyFont="1" applyFill="1" applyBorder="1" applyAlignment="1" applyProtection="1">
      <alignment horizontal="right"/>
    </xf>
    <xf numFmtId="170" fontId="5" fillId="4" borderId="8" xfId="2" applyNumberFormat="1" applyFont="1" applyFill="1" applyBorder="1" applyAlignment="1" applyProtection="1">
      <alignment horizontal="right"/>
    </xf>
    <xf numFmtId="0" fontId="2" fillId="2" borderId="1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left"/>
    </xf>
    <xf numFmtId="170" fontId="1" fillId="2" borderId="3" xfId="1" applyNumberFormat="1" applyFont="1" applyFill="1" applyBorder="1" applyAlignment="1" applyProtection="1">
      <alignment horizontal="right"/>
    </xf>
    <xf numFmtId="170" fontId="1" fillId="2" borderId="0" xfId="1" applyNumberFormat="1" applyFont="1" applyFill="1" applyBorder="1" applyAlignment="1" applyProtection="1">
      <alignment horizontal="right"/>
    </xf>
    <xf numFmtId="167" fontId="6" fillId="2" borderId="0" xfId="1" applyNumberFormat="1" applyFont="1" applyFill="1" applyProtection="1"/>
    <xf numFmtId="0" fontId="2" fillId="5" borderId="10" xfId="1" applyFont="1" applyFill="1" applyBorder="1" applyAlignment="1" applyProtection="1">
      <alignment horizontal="left"/>
    </xf>
    <xf numFmtId="0" fontId="2" fillId="5" borderId="0" xfId="1" applyFont="1" applyFill="1" applyBorder="1" applyAlignment="1" applyProtection="1">
      <alignment horizontal="right"/>
    </xf>
    <xf numFmtId="170" fontId="1" fillId="5" borderId="3" xfId="1" applyNumberFormat="1" applyFont="1" applyFill="1" applyBorder="1" applyAlignment="1" applyProtection="1">
      <alignment horizontal="right"/>
    </xf>
    <xf numFmtId="170" fontId="1" fillId="5" borderId="0" xfId="1" applyNumberFormat="1" applyFont="1" applyFill="1" applyBorder="1" applyAlignment="1" applyProtection="1">
      <alignment horizontal="right"/>
    </xf>
    <xf numFmtId="0" fontId="7" fillId="2" borderId="0" xfId="1" applyFont="1" applyFill="1" applyProtection="1"/>
    <xf numFmtId="0" fontId="2" fillId="2" borderId="9" xfId="1" applyFont="1" applyFill="1" applyBorder="1" applyAlignment="1" applyProtection="1">
      <alignment horizontal="left"/>
    </xf>
    <xf numFmtId="0" fontId="2" fillId="2" borderId="4" xfId="1" applyFont="1" applyFill="1" applyBorder="1" applyAlignment="1" applyProtection="1">
      <alignment horizontal="left"/>
    </xf>
    <xf numFmtId="170" fontId="1" fillId="2" borderId="6" xfId="1" applyNumberFormat="1" applyFont="1" applyFill="1" applyBorder="1" applyAlignment="1" applyProtection="1">
      <alignment horizontal="right"/>
    </xf>
    <xf numFmtId="170" fontId="1" fillId="2" borderId="4" xfId="1" applyNumberFormat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center"/>
    </xf>
    <xf numFmtId="0" fontId="6" fillId="2" borderId="0" xfId="1" applyFont="1" applyFill="1" applyAlignment="1" applyProtection="1">
      <alignment horizontal="center"/>
    </xf>
    <xf numFmtId="0" fontId="2" fillId="2" borderId="11" xfId="1" applyFont="1" applyFill="1" applyBorder="1" applyAlignment="1" applyProtection="1">
      <alignment horizontal="left"/>
    </xf>
    <xf numFmtId="0" fontId="2" fillId="2" borderId="12" xfId="1" applyFont="1" applyFill="1" applyBorder="1" applyAlignment="1" applyProtection="1">
      <alignment horizontal="left"/>
    </xf>
    <xf numFmtId="170" fontId="5" fillId="2" borderId="13" xfId="1" applyNumberFormat="1" applyFont="1" applyFill="1" applyBorder="1" applyAlignment="1" applyProtection="1">
      <alignment horizontal="right"/>
    </xf>
    <xf numFmtId="170" fontId="1" fillId="2" borderId="12" xfId="1" applyNumberFormat="1" applyFont="1" applyFill="1" applyBorder="1" applyAlignment="1" applyProtection="1">
      <alignment horizontal="right"/>
    </xf>
    <xf numFmtId="170" fontId="2" fillId="2" borderId="13" xfId="1" applyNumberFormat="1" applyFont="1" applyFill="1" applyBorder="1" applyAlignment="1" applyProtection="1">
      <alignment horizontal="right"/>
    </xf>
    <xf numFmtId="168" fontId="4" fillId="2" borderId="0" xfId="2" applyNumberFormat="1" applyFont="1" applyFill="1" applyBorder="1" applyAlignment="1" applyProtection="1">
      <alignment horizontal="left"/>
    </xf>
    <xf numFmtId="170" fontId="4" fillId="0" borderId="0" xfId="1" applyNumberFormat="1" applyFont="1" applyBorder="1" applyAlignment="1" applyProtection="1">
      <alignment horizontal="right"/>
    </xf>
    <xf numFmtId="168" fontId="5" fillId="4" borderId="11" xfId="2" applyNumberFormat="1" applyFont="1" applyFill="1" applyBorder="1" applyAlignment="1" applyProtection="1">
      <alignment horizontal="left"/>
    </xf>
    <xf numFmtId="168" fontId="5" fillId="4" borderId="12" xfId="2" applyNumberFormat="1" applyFont="1" applyFill="1" applyBorder="1" applyAlignment="1" applyProtection="1">
      <alignment horizontal="center"/>
    </xf>
    <xf numFmtId="170" fontId="5" fillId="4" borderId="13" xfId="2" applyNumberFormat="1" applyFont="1" applyFill="1" applyBorder="1" applyAlignment="1" applyProtection="1">
      <alignment horizontal="right"/>
    </xf>
    <xf numFmtId="170" fontId="5" fillId="4" borderId="12" xfId="2" applyNumberFormat="1" applyFont="1" applyFill="1" applyBorder="1" applyAlignment="1" applyProtection="1">
      <alignment horizontal="right"/>
    </xf>
    <xf numFmtId="170" fontId="5" fillId="2" borderId="0" xfId="2" quotePrefix="1" applyNumberFormat="1" applyFont="1" applyFill="1" applyBorder="1" applyAlignment="1" applyProtection="1">
      <alignment horizontal="right"/>
    </xf>
    <xf numFmtId="0" fontId="5" fillId="2" borderId="10" xfId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left"/>
    </xf>
    <xf numFmtId="170" fontId="4" fillId="2" borderId="3" xfId="1" applyNumberFormat="1" applyFont="1" applyFill="1" applyBorder="1" applyAlignment="1" applyProtection="1">
      <alignment horizontal="right"/>
    </xf>
    <xf numFmtId="168" fontId="5" fillId="4" borderId="10" xfId="2" applyNumberFormat="1" applyFont="1" applyFill="1" applyBorder="1" applyAlignment="1" applyProtection="1">
      <alignment horizontal="left"/>
    </xf>
    <xf numFmtId="168" fontId="5" fillId="4" borderId="0" xfId="2" applyNumberFormat="1" applyFont="1" applyFill="1" applyBorder="1" applyAlignment="1" applyProtection="1">
      <alignment horizontal="center"/>
    </xf>
    <xf numFmtId="170" fontId="5" fillId="4" borderId="3" xfId="2" applyNumberFormat="1" applyFont="1" applyFill="1" applyBorder="1" applyAlignment="1" applyProtection="1">
      <alignment horizontal="right"/>
    </xf>
    <xf numFmtId="170" fontId="5" fillId="4" borderId="0" xfId="2" applyNumberFormat="1" applyFont="1" applyFill="1" applyBorder="1" applyAlignment="1" applyProtection="1">
      <alignment horizontal="right"/>
    </xf>
    <xf numFmtId="0" fontId="4" fillId="2" borderId="0" xfId="1" applyFont="1" applyFill="1" applyBorder="1" applyAlignment="1" applyProtection="1">
      <alignment horizontal="left"/>
    </xf>
    <xf numFmtId="0" fontId="4" fillId="2" borderId="0" xfId="1" applyFont="1" applyFill="1" applyBorder="1" applyAlignment="1" applyProtection="1">
      <alignment horizontal="right"/>
    </xf>
    <xf numFmtId="0" fontId="4" fillId="0" borderId="0" xfId="1" applyFont="1" applyAlignment="1" applyProtection="1">
      <alignment horizontal="left"/>
    </xf>
    <xf numFmtId="0" fontId="4" fillId="2" borderId="12" xfId="1" applyFont="1" applyFill="1" applyBorder="1" applyAlignment="1" applyProtection="1">
      <alignment horizontal="right"/>
    </xf>
    <xf numFmtId="170" fontId="4" fillId="2" borderId="6" xfId="1" applyNumberFormat="1" applyFont="1" applyFill="1" applyBorder="1" applyAlignment="1" applyProtection="1">
      <alignment horizontal="right"/>
    </xf>
    <xf numFmtId="0" fontId="4" fillId="0" borderId="0" xfId="0" applyFont="1" applyBorder="1" applyAlignment="1">
      <alignment horizontal="right"/>
    </xf>
    <xf numFmtId="0" fontId="5" fillId="2" borderId="9" xfId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horizontal="left"/>
    </xf>
    <xf numFmtId="170" fontId="4" fillId="2" borderId="4" xfId="1" applyNumberFormat="1" applyFont="1" applyFill="1" applyBorder="1" applyAlignment="1" applyProtection="1">
      <alignment horizontal="right"/>
    </xf>
    <xf numFmtId="0" fontId="4" fillId="0" borderId="0" xfId="1" applyFont="1" applyProtection="1"/>
    <xf numFmtId="22" fontId="5" fillId="2" borderId="0" xfId="1" applyNumberFormat="1" applyFont="1" applyFill="1" applyAlignment="1" applyProtection="1">
      <alignment horizontal="left"/>
    </xf>
    <xf numFmtId="22" fontId="5" fillId="2" borderId="0" xfId="1" applyNumberFormat="1" applyFont="1" applyFill="1" applyBorder="1" applyAlignment="1" applyProtection="1">
      <alignment horizontal="left"/>
    </xf>
    <xf numFmtId="0" fontId="4" fillId="0" borderId="0" xfId="1" applyFont="1" applyAlignment="1" applyProtection="1">
      <alignment horizontal="right"/>
    </xf>
    <xf numFmtId="0" fontId="4" fillId="2" borderId="0" xfId="1" applyFont="1" applyFill="1" applyAlignment="1" applyProtection="1">
      <alignment horizontal="right"/>
    </xf>
    <xf numFmtId="0" fontId="6" fillId="0" borderId="0" xfId="1" applyFont="1" applyProtection="1"/>
    <xf numFmtId="168" fontId="4" fillId="2" borderId="0" xfId="1" applyNumberFormat="1" applyFont="1" applyFill="1" applyAlignment="1" applyProtection="1">
      <alignment horizontal="left"/>
    </xf>
    <xf numFmtId="168" fontId="4" fillId="2" borderId="0" xfId="1" applyNumberFormat="1" applyFont="1" applyFill="1" applyBorder="1" applyProtection="1"/>
    <xf numFmtId="168" fontId="4" fillId="0" borderId="0" xfId="1" applyNumberFormat="1" applyFont="1" applyAlignment="1" applyProtection="1">
      <alignment horizontal="left"/>
    </xf>
    <xf numFmtId="168" fontId="4" fillId="0" borderId="0" xfId="1" applyNumberFormat="1" applyFont="1" applyBorder="1" applyProtection="1"/>
    <xf numFmtId="0" fontId="8" fillId="0" borderId="0" xfId="0" applyFont="1" applyAlignment="1">
      <alignment horizontal="left"/>
    </xf>
    <xf numFmtId="168" fontId="6" fillId="0" borderId="0" xfId="1" applyNumberFormat="1" applyFont="1" applyAlignment="1" applyProtection="1">
      <alignment horizontal="left"/>
    </xf>
    <xf numFmtId="168" fontId="6" fillId="0" borderId="0" xfId="1" applyNumberFormat="1" applyFont="1" applyBorder="1" applyProtection="1"/>
    <xf numFmtId="0" fontId="6" fillId="0" borderId="0" xfId="1" applyFont="1" applyAlignment="1" applyProtection="1">
      <alignment horizontal="right"/>
    </xf>
    <xf numFmtId="0" fontId="6" fillId="0" borderId="0" xfId="1" applyFont="1" applyAlignment="1" applyProtection="1">
      <alignment horizontal="left"/>
    </xf>
    <xf numFmtId="0" fontId="5" fillId="2" borderId="0" xfId="1" applyFont="1" applyFill="1" applyBorder="1" applyAlignment="1" applyProtection="1">
      <alignment horizontal="left" vertical="center"/>
    </xf>
    <xf numFmtId="165" fontId="5" fillId="2" borderId="0" xfId="2" applyNumberFormat="1" applyFont="1" applyFill="1" applyBorder="1" applyAlignment="1" applyProtection="1">
      <alignment horizontal="left" vertical="center"/>
    </xf>
    <xf numFmtId="0" fontId="5" fillId="2" borderId="0" xfId="1" quotePrefix="1" applyFont="1" applyFill="1" applyBorder="1" applyAlignment="1" applyProtection="1">
      <alignment horizontal="left" vertical="center"/>
    </xf>
    <xf numFmtId="0" fontId="0" fillId="0" borderId="1" xfId="0" applyBorder="1" applyAlignment="1">
      <alignment vertical="center"/>
    </xf>
    <xf numFmtId="165" fontId="5" fillId="2" borderId="4" xfId="2" applyNumberFormat="1" applyFont="1" applyFill="1" applyBorder="1" applyAlignment="1" applyProtection="1">
      <alignment horizontal="left" vertical="center"/>
    </xf>
    <xf numFmtId="0" fontId="5" fillId="2" borderId="1" xfId="1" applyFont="1" applyFill="1" applyBorder="1" applyAlignment="1" applyProtection="1">
      <alignment horizontal="left" vertical="center"/>
    </xf>
    <xf numFmtId="165" fontId="5" fillId="2" borderId="1" xfId="2" applyNumberFormat="1" applyFont="1" applyFill="1" applyBorder="1" applyAlignment="1" applyProtection="1">
      <alignment horizontal="left" vertical="center"/>
    </xf>
    <xf numFmtId="165" fontId="5" fillId="2" borderId="5" xfId="2" applyNumberFormat="1" applyFont="1" applyFill="1" applyBorder="1" applyAlignment="1" applyProtection="1">
      <alignment horizontal="left" vertical="center"/>
    </xf>
  </cellXfs>
  <cellStyles count="8">
    <cellStyle name="Normal" xfId="0" builtinId="0"/>
    <cellStyle name="Normal 2" xfId="1"/>
    <cellStyle name="Normal 3" xfId="3"/>
    <cellStyle name="Separador de milhares 2" xfId="4"/>
    <cellStyle name="Separador de milhares 2 2" xfId="2"/>
    <cellStyle name="Separador de milhares 2 2 2" xfId="5"/>
    <cellStyle name="Separador de milhares 3" xfId="6"/>
    <cellStyle name="Separador de milhares 3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257175</xdr:rowOff>
    </xdr:from>
    <xdr:to>
      <xdr:col>8</xdr:col>
      <xdr:colOff>897087</xdr:colOff>
      <xdr:row>4</xdr:row>
      <xdr:rowOff>238126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6381750" y="571500"/>
          <a:ext cx="544765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683554</xdr:colOff>
      <xdr:row>4</xdr:row>
      <xdr:rowOff>238126</xdr:rowOff>
    </xdr:to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6381750" y="571500"/>
          <a:ext cx="28933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588304</xdr:colOff>
      <xdr:row>4</xdr:row>
      <xdr:rowOff>276226</xdr:rowOff>
    </xdr:to>
    <xdr:sp macro="" textlink="">
      <xdr:nvSpPr>
        <xdr:cNvPr id="4" name="AutoShape 1"/>
        <xdr:cNvSpPr>
          <a:spLocks noChangeAspect="1" noChangeArrowheads="1"/>
        </xdr:cNvSpPr>
      </xdr:nvSpPr>
      <xdr:spPr bwMode="auto">
        <a:xfrm>
          <a:off x="6381750" y="6096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588304</xdr:colOff>
      <xdr:row>4</xdr:row>
      <xdr:rowOff>238126</xdr:rowOff>
    </xdr:to>
    <xdr:sp macro="" textlink="">
      <xdr:nvSpPr>
        <xdr:cNvPr id="5" name="AutoShape 1"/>
        <xdr:cNvSpPr>
          <a:spLocks noChangeAspect="1" noChangeArrowheads="1"/>
        </xdr:cNvSpPr>
      </xdr:nvSpPr>
      <xdr:spPr bwMode="auto">
        <a:xfrm>
          <a:off x="6381750" y="5715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588304</xdr:colOff>
      <xdr:row>4</xdr:row>
      <xdr:rowOff>238126</xdr:rowOff>
    </xdr:to>
    <xdr:sp macro="" textlink="">
      <xdr:nvSpPr>
        <xdr:cNvPr id="6" name="AutoShape 1"/>
        <xdr:cNvSpPr>
          <a:spLocks noChangeAspect="1" noChangeArrowheads="1"/>
        </xdr:cNvSpPr>
      </xdr:nvSpPr>
      <xdr:spPr bwMode="auto">
        <a:xfrm>
          <a:off x="6381750" y="5715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683554</xdr:colOff>
      <xdr:row>4</xdr:row>
      <xdr:rowOff>238126</xdr:rowOff>
    </xdr:to>
    <xdr:sp macro="" textlink="">
      <xdr:nvSpPr>
        <xdr:cNvPr id="7" name="AutoShape 1"/>
        <xdr:cNvSpPr>
          <a:spLocks noChangeAspect="1" noChangeArrowheads="1"/>
        </xdr:cNvSpPr>
      </xdr:nvSpPr>
      <xdr:spPr bwMode="auto">
        <a:xfrm>
          <a:off x="6381750" y="571500"/>
          <a:ext cx="28933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588304</xdr:colOff>
      <xdr:row>4</xdr:row>
      <xdr:rowOff>276226</xdr:rowOff>
    </xdr:to>
    <xdr:sp macro="" textlink="">
      <xdr:nvSpPr>
        <xdr:cNvPr id="8" name="AutoShape 1"/>
        <xdr:cNvSpPr>
          <a:spLocks noChangeAspect="1" noChangeArrowheads="1"/>
        </xdr:cNvSpPr>
      </xdr:nvSpPr>
      <xdr:spPr bwMode="auto">
        <a:xfrm>
          <a:off x="6381750" y="6096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759754</xdr:colOff>
      <xdr:row>4</xdr:row>
      <xdr:rowOff>238126</xdr:rowOff>
    </xdr:to>
    <xdr:sp macro="" textlink="">
      <xdr:nvSpPr>
        <xdr:cNvPr id="9" name="AutoShape 1"/>
        <xdr:cNvSpPr>
          <a:spLocks noChangeAspect="1" noChangeArrowheads="1"/>
        </xdr:cNvSpPr>
      </xdr:nvSpPr>
      <xdr:spPr bwMode="auto">
        <a:xfrm>
          <a:off x="6381750" y="571500"/>
          <a:ext cx="29695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664504</xdr:colOff>
      <xdr:row>4</xdr:row>
      <xdr:rowOff>276226</xdr:rowOff>
    </xdr:to>
    <xdr:sp macro="" textlink="">
      <xdr:nvSpPr>
        <xdr:cNvPr id="10" name="AutoShape 1"/>
        <xdr:cNvSpPr>
          <a:spLocks noChangeAspect="1" noChangeArrowheads="1"/>
        </xdr:cNvSpPr>
      </xdr:nvSpPr>
      <xdr:spPr bwMode="auto">
        <a:xfrm>
          <a:off x="6381750" y="6096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664504</xdr:colOff>
      <xdr:row>4</xdr:row>
      <xdr:rowOff>238126</xdr:rowOff>
    </xdr:to>
    <xdr:sp macro="" textlink="">
      <xdr:nvSpPr>
        <xdr:cNvPr id="11" name="AutoShape 1"/>
        <xdr:cNvSpPr>
          <a:spLocks noChangeAspect="1" noChangeArrowheads="1"/>
        </xdr:cNvSpPr>
      </xdr:nvSpPr>
      <xdr:spPr bwMode="auto">
        <a:xfrm>
          <a:off x="6381750" y="5715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664504</xdr:colOff>
      <xdr:row>4</xdr:row>
      <xdr:rowOff>238126</xdr:rowOff>
    </xdr:to>
    <xdr:sp macro="" textlink="">
      <xdr:nvSpPr>
        <xdr:cNvPr id="12" name="AutoShape 1"/>
        <xdr:cNvSpPr>
          <a:spLocks noChangeAspect="1" noChangeArrowheads="1"/>
        </xdr:cNvSpPr>
      </xdr:nvSpPr>
      <xdr:spPr bwMode="auto">
        <a:xfrm>
          <a:off x="6381750" y="5715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759754</xdr:colOff>
      <xdr:row>4</xdr:row>
      <xdr:rowOff>238126</xdr:rowOff>
    </xdr:to>
    <xdr:sp macro="" textlink="">
      <xdr:nvSpPr>
        <xdr:cNvPr id="13" name="AutoShape 1"/>
        <xdr:cNvSpPr>
          <a:spLocks noChangeAspect="1" noChangeArrowheads="1"/>
        </xdr:cNvSpPr>
      </xdr:nvSpPr>
      <xdr:spPr bwMode="auto">
        <a:xfrm>
          <a:off x="6381750" y="571500"/>
          <a:ext cx="29695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664504</xdr:colOff>
      <xdr:row>4</xdr:row>
      <xdr:rowOff>276226</xdr:rowOff>
    </xdr:to>
    <xdr:sp macro="" textlink="">
      <xdr:nvSpPr>
        <xdr:cNvPr id="14" name="AutoShape 1"/>
        <xdr:cNvSpPr>
          <a:spLocks noChangeAspect="1" noChangeArrowheads="1"/>
        </xdr:cNvSpPr>
      </xdr:nvSpPr>
      <xdr:spPr bwMode="auto">
        <a:xfrm>
          <a:off x="6381750" y="6096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683554</xdr:colOff>
      <xdr:row>4</xdr:row>
      <xdr:rowOff>238126</xdr:rowOff>
    </xdr:to>
    <xdr:sp macro="" textlink="">
      <xdr:nvSpPr>
        <xdr:cNvPr id="15" name="AutoShape 1"/>
        <xdr:cNvSpPr>
          <a:spLocks noChangeAspect="1" noChangeArrowheads="1"/>
        </xdr:cNvSpPr>
      </xdr:nvSpPr>
      <xdr:spPr bwMode="auto">
        <a:xfrm>
          <a:off x="6381750" y="571500"/>
          <a:ext cx="28933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588304</xdr:colOff>
      <xdr:row>4</xdr:row>
      <xdr:rowOff>276226</xdr:rowOff>
    </xdr:to>
    <xdr:sp macro="" textlink="">
      <xdr:nvSpPr>
        <xdr:cNvPr id="16" name="AutoShape 1"/>
        <xdr:cNvSpPr>
          <a:spLocks noChangeAspect="1" noChangeArrowheads="1"/>
        </xdr:cNvSpPr>
      </xdr:nvSpPr>
      <xdr:spPr bwMode="auto">
        <a:xfrm>
          <a:off x="6381750" y="6096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588304</xdr:colOff>
      <xdr:row>4</xdr:row>
      <xdr:rowOff>238126</xdr:rowOff>
    </xdr:to>
    <xdr:sp macro="" textlink="">
      <xdr:nvSpPr>
        <xdr:cNvPr id="17" name="AutoShape 1"/>
        <xdr:cNvSpPr>
          <a:spLocks noChangeAspect="1" noChangeArrowheads="1"/>
        </xdr:cNvSpPr>
      </xdr:nvSpPr>
      <xdr:spPr bwMode="auto">
        <a:xfrm>
          <a:off x="6381750" y="5715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588304</xdr:colOff>
      <xdr:row>4</xdr:row>
      <xdr:rowOff>238126</xdr:rowOff>
    </xdr:to>
    <xdr:sp macro="" textlink="">
      <xdr:nvSpPr>
        <xdr:cNvPr id="18" name="AutoShape 1"/>
        <xdr:cNvSpPr>
          <a:spLocks noChangeAspect="1" noChangeArrowheads="1"/>
        </xdr:cNvSpPr>
      </xdr:nvSpPr>
      <xdr:spPr bwMode="auto">
        <a:xfrm>
          <a:off x="6381750" y="5715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683554</xdr:colOff>
      <xdr:row>4</xdr:row>
      <xdr:rowOff>238126</xdr:rowOff>
    </xdr:to>
    <xdr:sp macro="" textlink="">
      <xdr:nvSpPr>
        <xdr:cNvPr id="19" name="AutoShape 1"/>
        <xdr:cNvSpPr>
          <a:spLocks noChangeAspect="1" noChangeArrowheads="1"/>
        </xdr:cNvSpPr>
      </xdr:nvSpPr>
      <xdr:spPr bwMode="auto">
        <a:xfrm>
          <a:off x="6381750" y="571500"/>
          <a:ext cx="28933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588304</xdr:colOff>
      <xdr:row>4</xdr:row>
      <xdr:rowOff>276226</xdr:rowOff>
    </xdr:to>
    <xdr:sp macro="" textlink="">
      <xdr:nvSpPr>
        <xdr:cNvPr id="20" name="AutoShape 1"/>
        <xdr:cNvSpPr>
          <a:spLocks noChangeAspect="1" noChangeArrowheads="1"/>
        </xdr:cNvSpPr>
      </xdr:nvSpPr>
      <xdr:spPr bwMode="auto">
        <a:xfrm>
          <a:off x="6381750" y="6096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759754</xdr:colOff>
      <xdr:row>4</xdr:row>
      <xdr:rowOff>238126</xdr:rowOff>
    </xdr:to>
    <xdr:sp macro="" textlink="">
      <xdr:nvSpPr>
        <xdr:cNvPr id="21" name="AutoShape 1"/>
        <xdr:cNvSpPr>
          <a:spLocks noChangeAspect="1" noChangeArrowheads="1"/>
        </xdr:cNvSpPr>
      </xdr:nvSpPr>
      <xdr:spPr bwMode="auto">
        <a:xfrm>
          <a:off x="6381750" y="571500"/>
          <a:ext cx="29695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664504</xdr:colOff>
      <xdr:row>4</xdr:row>
      <xdr:rowOff>276226</xdr:rowOff>
    </xdr:to>
    <xdr:sp macro="" textlink="">
      <xdr:nvSpPr>
        <xdr:cNvPr id="22" name="AutoShape 1"/>
        <xdr:cNvSpPr>
          <a:spLocks noChangeAspect="1" noChangeArrowheads="1"/>
        </xdr:cNvSpPr>
      </xdr:nvSpPr>
      <xdr:spPr bwMode="auto">
        <a:xfrm>
          <a:off x="6381750" y="6096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664504</xdr:colOff>
      <xdr:row>4</xdr:row>
      <xdr:rowOff>238126</xdr:rowOff>
    </xdr:to>
    <xdr:sp macro="" textlink="">
      <xdr:nvSpPr>
        <xdr:cNvPr id="23" name="AutoShape 1"/>
        <xdr:cNvSpPr>
          <a:spLocks noChangeAspect="1" noChangeArrowheads="1"/>
        </xdr:cNvSpPr>
      </xdr:nvSpPr>
      <xdr:spPr bwMode="auto">
        <a:xfrm>
          <a:off x="6381750" y="5715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664504</xdr:colOff>
      <xdr:row>4</xdr:row>
      <xdr:rowOff>238126</xdr:rowOff>
    </xdr:to>
    <xdr:sp macro="" textlink="">
      <xdr:nvSpPr>
        <xdr:cNvPr id="24" name="AutoShape 1"/>
        <xdr:cNvSpPr>
          <a:spLocks noChangeAspect="1" noChangeArrowheads="1"/>
        </xdr:cNvSpPr>
      </xdr:nvSpPr>
      <xdr:spPr bwMode="auto">
        <a:xfrm>
          <a:off x="6381750" y="5715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759754</xdr:colOff>
      <xdr:row>4</xdr:row>
      <xdr:rowOff>238126</xdr:rowOff>
    </xdr:to>
    <xdr:sp macro="" textlink="">
      <xdr:nvSpPr>
        <xdr:cNvPr id="25" name="AutoShape 1"/>
        <xdr:cNvSpPr>
          <a:spLocks noChangeAspect="1" noChangeArrowheads="1"/>
        </xdr:cNvSpPr>
      </xdr:nvSpPr>
      <xdr:spPr bwMode="auto">
        <a:xfrm>
          <a:off x="6381750" y="571500"/>
          <a:ext cx="29695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664504</xdr:colOff>
      <xdr:row>4</xdr:row>
      <xdr:rowOff>276226</xdr:rowOff>
    </xdr:to>
    <xdr:sp macro="" textlink="">
      <xdr:nvSpPr>
        <xdr:cNvPr id="26" name="AutoShape 1"/>
        <xdr:cNvSpPr>
          <a:spLocks noChangeAspect="1" noChangeArrowheads="1"/>
        </xdr:cNvSpPr>
      </xdr:nvSpPr>
      <xdr:spPr bwMode="auto">
        <a:xfrm>
          <a:off x="6381750" y="6096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683554</xdr:colOff>
      <xdr:row>4</xdr:row>
      <xdr:rowOff>238126</xdr:rowOff>
    </xdr:to>
    <xdr:sp macro="" textlink="">
      <xdr:nvSpPr>
        <xdr:cNvPr id="27" name="AutoShape 1"/>
        <xdr:cNvSpPr>
          <a:spLocks noChangeAspect="1" noChangeArrowheads="1"/>
        </xdr:cNvSpPr>
      </xdr:nvSpPr>
      <xdr:spPr bwMode="auto">
        <a:xfrm>
          <a:off x="6381750" y="571500"/>
          <a:ext cx="28933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588304</xdr:colOff>
      <xdr:row>4</xdr:row>
      <xdr:rowOff>276226</xdr:rowOff>
    </xdr:to>
    <xdr:sp macro="" textlink="">
      <xdr:nvSpPr>
        <xdr:cNvPr id="28" name="AutoShape 1"/>
        <xdr:cNvSpPr>
          <a:spLocks noChangeAspect="1" noChangeArrowheads="1"/>
        </xdr:cNvSpPr>
      </xdr:nvSpPr>
      <xdr:spPr bwMode="auto">
        <a:xfrm>
          <a:off x="6381750" y="6096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588304</xdr:colOff>
      <xdr:row>4</xdr:row>
      <xdr:rowOff>238126</xdr:rowOff>
    </xdr:to>
    <xdr:sp macro="" textlink="">
      <xdr:nvSpPr>
        <xdr:cNvPr id="29" name="AutoShape 1"/>
        <xdr:cNvSpPr>
          <a:spLocks noChangeAspect="1" noChangeArrowheads="1"/>
        </xdr:cNvSpPr>
      </xdr:nvSpPr>
      <xdr:spPr bwMode="auto">
        <a:xfrm>
          <a:off x="6381750" y="5715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588304</xdr:colOff>
      <xdr:row>4</xdr:row>
      <xdr:rowOff>238126</xdr:rowOff>
    </xdr:to>
    <xdr:sp macro="" textlink="">
      <xdr:nvSpPr>
        <xdr:cNvPr id="30" name="AutoShape 1"/>
        <xdr:cNvSpPr>
          <a:spLocks noChangeAspect="1" noChangeArrowheads="1"/>
        </xdr:cNvSpPr>
      </xdr:nvSpPr>
      <xdr:spPr bwMode="auto">
        <a:xfrm>
          <a:off x="6381750" y="5715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683554</xdr:colOff>
      <xdr:row>4</xdr:row>
      <xdr:rowOff>238126</xdr:rowOff>
    </xdr:to>
    <xdr:sp macro="" textlink="">
      <xdr:nvSpPr>
        <xdr:cNvPr id="31" name="AutoShape 1"/>
        <xdr:cNvSpPr>
          <a:spLocks noChangeAspect="1" noChangeArrowheads="1"/>
        </xdr:cNvSpPr>
      </xdr:nvSpPr>
      <xdr:spPr bwMode="auto">
        <a:xfrm>
          <a:off x="6381750" y="571500"/>
          <a:ext cx="28933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588304</xdr:colOff>
      <xdr:row>4</xdr:row>
      <xdr:rowOff>276226</xdr:rowOff>
    </xdr:to>
    <xdr:sp macro="" textlink="">
      <xdr:nvSpPr>
        <xdr:cNvPr id="32" name="AutoShape 1"/>
        <xdr:cNvSpPr>
          <a:spLocks noChangeAspect="1" noChangeArrowheads="1"/>
        </xdr:cNvSpPr>
      </xdr:nvSpPr>
      <xdr:spPr bwMode="auto">
        <a:xfrm>
          <a:off x="6381750" y="609600"/>
          <a:ext cx="27981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759754</xdr:colOff>
      <xdr:row>4</xdr:row>
      <xdr:rowOff>238126</xdr:rowOff>
    </xdr:to>
    <xdr:sp macro="" textlink="">
      <xdr:nvSpPr>
        <xdr:cNvPr id="33" name="AutoShape 1"/>
        <xdr:cNvSpPr>
          <a:spLocks noChangeAspect="1" noChangeArrowheads="1"/>
        </xdr:cNvSpPr>
      </xdr:nvSpPr>
      <xdr:spPr bwMode="auto">
        <a:xfrm>
          <a:off x="6381750" y="571500"/>
          <a:ext cx="296955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664504</xdr:colOff>
      <xdr:row>4</xdr:row>
      <xdr:rowOff>276226</xdr:rowOff>
    </xdr:to>
    <xdr:sp macro="" textlink="">
      <xdr:nvSpPr>
        <xdr:cNvPr id="34" name="AutoShape 1"/>
        <xdr:cNvSpPr>
          <a:spLocks noChangeAspect="1" noChangeArrowheads="1"/>
        </xdr:cNvSpPr>
      </xdr:nvSpPr>
      <xdr:spPr bwMode="auto">
        <a:xfrm>
          <a:off x="6381750" y="6096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664504</xdr:colOff>
      <xdr:row>4</xdr:row>
      <xdr:rowOff>238126</xdr:rowOff>
    </xdr:to>
    <xdr:sp macro="" textlink="">
      <xdr:nvSpPr>
        <xdr:cNvPr id="35" name="AutoShape 1"/>
        <xdr:cNvSpPr>
          <a:spLocks noChangeAspect="1" noChangeArrowheads="1"/>
        </xdr:cNvSpPr>
      </xdr:nvSpPr>
      <xdr:spPr bwMode="auto">
        <a:xfrm>
          <a:off x="6381750" y="5715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664504</xdr:colOff>
      <xdr:row>4</xdr:row>
      <xdr:rowOff>238126</xdr:rowOff>
    </xdr:to>
    <xdr:sp macro="" textlink="">
      <xdr:nvSpPr>
        <xdr:cNvPr id="36" name="AutoShape 1"/>
        <xdr:cNvSpPr>
          <a:spLocks noChangeAspect="1" noChangeArrowheads="1"/>
        </xdr:cNvSpPr>
      </xdr:nvSpPr>
      <xdr:spPr bwMode="auto">
        <a:xfrm>
          <a:off x="6381750" y="571500"/>
          <a:ext cx="2874304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37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38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39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40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41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42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43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44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45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46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47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48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49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50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51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52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53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54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55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56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57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58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59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60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61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62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63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64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65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66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67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68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69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70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619372</xdr:colOff>
      <xdr:row>4</xdr:row>
      <xdr:rowOff>238126</xdr:rowOff>
    </xdr:to>
    <xdr:sp macro="" textlink="">
      <xdr:nvSpPr>
        <xdr:cNvPr id="71" name="AutoShape 1"/>
        <xdr:cNvSpPr>
          <a:spLocks noChangeAspect="1" noChangeArrowheads="1"/>
        </xdr:cNvSpPr>
      </xdr:nvSpPr>
      <xdr:spPr bwMode="auto">
        <a:xfrm>
          <a:off x="6381750" y="5715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619372</xdr:colOff>
      <xdr:row>4</xdr:row>
      <xdr:rowOff>276226</xdr:rowOff>
    </xdr:to>
    <xdr:sp macro="" textlink="">
      <xdr:nvSpPr>
        <xdr:cNvPr id="72" name="AutoShape 1"/>
        <xdr:cNvSpPr>
          <a:spLocks noChangeAspect="1" noChangeArrowheads="1"/>
        </xdr:cNvSpPr>
      </xdr:nvSpPr>
      <xdr:spPr bwMode="auto">
        <a:xfrm>
          <a:off x="6381750" y="609600"/>
          <a:ext cx="1724272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1076678</xdr:colOff>
      <xdr:row>4</xdr:row>
      <xdr:rowOff>238126</xdr:rowOff>
    </xdr:to>
    <xdr:sp macro="" textlink="">
      <xdr:nvSpPr>
        <xdr:cNvPr id="73" name="AutoShape 1"/>
        <xdr:cNvSpPr>
          <a:spLocks noChangeAspect="1" noChangeArrowheads="1"/>
        </xdr:cNvSpPr>
      </xdr:nvSpPr>
      <xdr:spPr bwMode="auto">
        <a:xfrm>
          <a:off x="6381750" y="571500"/>
          <a:ext cx="2181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950877</xdr:colOff>
      <xdr:row>4</xdr:row>
      <xdr:rowOff>276226</xdr:rowOff>
    </xdr:to>
    <xdr:sp macro="" textlink="">
      <xdr:nvSpPr>
        <xdr:cNvPr id="74" name="AutoShape 1"/>
        <xdr:cNvSpPr>
          <a:spLocks noChangeAspect="1" noChangeArrowheads="1"/>
        </xdr:cNvSpPr>
      </xdr:nvSpPr>
      <xdr:spPr bwMode="auto">
        <a:xfrm>
          <a:off x="6381750" y="609600"/>
          <a:ext cx="2055777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950877</xdr:colOff>
      <xdr:row>4</xdr:row>
      <xdr:rowOff>238126</xdr:rowOff>
    </xdr:to>
    <xdr:sp macro="" textlink="">
      <xdr:nvSpPr>
        <xdr:cNvPr id="75" name="AutoShape 1"/>
        <xdr:cNvSpPr>
          <a:spLocks noChangeAspect="1" noChangeArrowheads="1"/>
        </xdr:cNvSpPr>
      </xdr:nvSpPr>
      <xdr:spPr bwMode="auto">
        <a:xfrm>
          <a:off x="6381750" y="571500"/>
          <a:ext cx="2055777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950877</xdr:colOff>
      <xdr:row>4</xdr:row>
      <xdr:rowOff>238126</xdr:rowOff>
    </xdr:to>
    <xdr:sp macro="" textlink="">
      <xdr:nvSpPr>
        <xdr:cNvPr id="76" name="AutoShape 1"/>
        <xdr:cNvSpPr>
          <a:spLocks noChangeAspect="1" noChangeArrowheads="1"/>
        </xdr:cNvSpPr>
      </xdr:nvSpPr>
      <xdr:spPr bwMode="auto">
        <a:xfrm>
          <a:off x="6381750" y="571500"/>
          <a:ext cx="2055777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1076678</xdr:colOff>
      <xdr:row>4</xdr:row>
      <xdr:rowOff>238126</xdr:rowOff>
    </xdr:to>
    <xdr:sp macro="" textlink="">
      <xdr:nvSpPr>
        <xdr:cNvPr id="77" name="AutoShape 1"/>
        <xdr:cNvSpPr>
          <a:spLocks noChangeAspect="1" noChangeArrowheads="1"/>
        </xdr:cNvSpPr>
      </xdr:nvSpPr>
      <xdr:spPr bwMode="auto">
        <a:xfrm>
          <a:off x="6381750" y="571500"/>
          <a:ext cx="2181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950877</xdr:colOff>
      <xdr:row>4</xdr:row>
      <xdr:rowOff>276226</xdr:rowOff>
    </xdr:to>
    <xdr:sp macro="" textlink="">
      <xdr:nvSpPr>
        <xdr:cNvPr id="78" name="AutoShape 1"/>
        <xdr:cNvSpPr>
          <a:spLocks noChangeAspect="1" noChangeArrowheads="1"/>
        </xdr:cNvSpPr>
      </xdr:nvSpPr>
      <xdr:spPr bwMode="auto">
        <a:xfrm>
          <a:off x="6381750" y="609600"/>
          <a:ext cx="2055777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0</xdr:colOff>
      <xdr:row>4</xdr:row>
      <xdr:rowOff>238126</xdr:rowOff>
    </xdr:to>
    <xdr:sp macro="" textlink="">
      <xdr:nvSpPr>
        <xdr:cNvPr id="79" name="AutoShape 1"/>
        <xdr:cNvSpPr>
          <a:spLocks noChangeAspect="1" noChangeArrowheads="1"/>
        </xdr:cNvSpPr>
      </xdr:nvSpPr>
      <xdr:spPr bwMode="auto">
        <a:xfrm>
          <a:off x="6381750" y="571500"/>
          <a:ext cx="220980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1057628</xdr:colOff>
      <xdr:row>4</xdr:row>
      <xdr:rowOff>276226</xdr:rowOff>
    </xdr:to>
    <xdr:sp macro="" textlink="">
      <xdr:nvSpPr>
        <xdr:cNvPr id="80" name="AutoShape 1"/>
        <xdr:cNvSpPr>
          <a:spLocks noChangeAspect="1" noChangeArrowheads="1"/>
        </xdr:cNvSpPr>
      </xdr:nvSpPr>
      <xdr:spPr bwMode="auto">
        <a:xfrm>
          <a:off x="6381750" y="609600"/>
          <a:ext cx="21625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1057628</xdr:colOff>
      <xdr:row>4</xdr:row>
      <xdr:rowOff>238126</xdr:rowOff>
    </xdr:to>
    <xdr:sp macro="" textlink="">
      <xdr:nvSpPr>
        <xdr:cNvPr id="81" name="AutoShape 1"/>
        <xdr:cNvSpPr>
          <a:spLocks noChangeAspect="1" noChangeArrowheads="1"/>
        </xdr:cNvSpPr>
      </xdr:nvSpPr>
      <xdr:spPr bwMode="auto">
        <a:xfrm>
          <a:off x="6381750" y="571500"/>
          <a:ext cx="21625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1057628</xdr:colOff>
      <xdr:row>4</xdr:row>
      <xdr:rowOff>238126</xdr:rowOff>
    </xdr:to>
    <xdr:sp macro="" textlink="">
      <xdr:nvSpPr>
        <xdr:cNvPr id="82" name="AutoShape 1"/>
        <xdr:cNvSpPr>
          <a:spLocks noChangeAspect="1" noChangeArrowheads="1"/>
        </xdr:cNvSpPr>
      </xdr:nvSpPr>
      <xdr:spPr bwMode="auto">
        <a:xfrm>
          <a:off x="6381750" y="571500"/>
          <a:ext cx="21625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0</xdr:colOff>
      <xdr:row>4</xdr:row>
      <xdr:rowOff>238126</xdr:rowOff>
    </xdr:to>
    <xdr:sp macro="" textlink="">
      <xdr:nvSpPr>
        <xdr:cNvPr id="83" name="AutoShape 1"/>
        <xdr:cNvSpPr>
          <a:spLocks noChangeAspect="1" noChangeArrowheads="1"/>
        </xdr:cNvSpPr>
      </xdr:nvSpPr>
      <xdr:spPr bwMode="auto">
        <a:xfrm>
          <a:off x="6381750" y="571500"/>
          <a:ext cx="220980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1057628</xdr:colOff>
      <xdr:row>4</xdr:row>
      <xdr:rowOff>276226</xdr:rowOff>
    </xdr:to>
    <xdr:sp macro="" textlink="">
      <xdr:nvSpPr>
        <xdr:cNvPr id="84" name="AutoShape 1"/>
        <xdr:cNvSpPr>
          <a:spLocks noChangeAspect="1" noChangeArrowheads="1"/>
        </xdr:cNvSpPr>
      </xdr:nvSpPr>
      <xdr:spPr bwMode="auto">
        <a:xfrm>
          <a:off x="6381750" y="609600"/>
          <a:ext cx="21625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1076678</xdr:colOff>
      <xdr:row>4</xdr:row>
      <xdr:rowOff>238126</xdr:rowOff>
    </xdr:to>
    <xdr:sp macro="" textlink="">
      <xdr:nvSpPr>
        <xdr:cNvPr id="85" name="AutoShape 1"/>
        <xdr:cNvSpPr>
          <a:spLocks noChangeAspect="1" noChangeArrowheads="1"/>
        </xdr:cNvSpPr>
      </xdr:nvSpPr>
      <xdr:spPr bwMode="auto">
        <a:xfrm>
          <a:off x="6381750" y="571500"/>
          <a:ext cx="2181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950877</xdr:colOff>
      <xdr:row>4</xdr:row>
      <xdr:rowOff>276226</xdr:rowOff>
    </xdr:to>
    <xdr:sp macro="" textlink="">
      <xdr:nvSpPr>
        <xdr:cNvPr id="86" name="AutoShape 1"/>
        <xdr:cNvSpPr>
          <a:spLocks noChangeAspect="1" noChangeArrowheads="1"/>
        </xdr:cNvSpPr>
      </xdr:nvSpPr>
      <xdr:spPr bwMode="auto">
        <a:xfrm>
          <a:off x="6381750" y="609600"/>
          <a:ext cx="2055777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950877</xdr:colOff>
      <xdr:row>4</xdr:row>
      <xdr:rowOff>238126</xdr:rowOff>
    </xdr:to>
    <xdr:sp macro="" textlink="">
      <xdr:nvSpPr>
        <xdr:cNvPr id="87" name="AutoShape 1"/>
        <xdr:cNvSpPr>
          <a:spLocks noChangeAspect="1" noChangeArrowheads="1"/>
        </xdr:cNvSpPr>
      </xdr:nvSpPr>
      <xdr:spPr bwMode="auto">
        <a:xfrm>
          <a:off x="6381750" y="571500"/>
          <a:ext cx="2055777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950877</xdr:colOff>
      <xdr:row>4</xdr:row>
      <xdr:rowOff>238126</xdr:rowOff>
    </xdr:to>
    <xdr:sp macro="" textlink="">
      <xdr:nvSpPr>
        <xdr:cNvPr id="88" name="AutoShape 1"/>
        <xdr:cNvSpPr>
          <a:spLocks noChangeAspect="1" noChangeArrowheads="1"/>
        </xdr:cNvSpPr>
      </xdr:nvSpPr>
      <xdr:spPr bwMode="auto">
        <a:xfrm>
          <a:off x="6381750" y="571500"/>
          <a:ext cx="2055777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1076678</xdr:colOff>
      <xdr:row>4</xdr:row>
      <xdr:rowOff>238126</xdr:rowOff>
    </xdr:to>
    <xdr:sp macro="" textlink="">
      <xdr:nvSpPr>
        <xdr:cNvPr id="89" name="AutoShape 1"/>
        <xdr:cNvSpPr>
          <a:spLocks noChangeAspect="1" noChangeArrowheads="1"/>
        </xdr:cNvSpPr>
      </xdr:nvSpPr>
      <xdr:spPr bwMode="auto">
        <a:xfrm>
          <a:off x="6381750" y="571500"/>
          <a:ext cx="2181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950877</xdr:colOff>
      <xdr:row>4</xdr:row>
      <xdr:rowOff>276226</xdr:rowOff>
    </xdr:to>
    <xdr:sp macro="" textlink="">
      <xdr:nvSpPr>
        <xdr:cNvPr id="90" name="AutoShape 1"/>
        <xdr:cNvSpPr>
          <a:spLocks noChangeAspect="1" noChangeArrowheads="1"/>
        </xdr:cNvSpPr>
      </xdr:nvSpPr>
      <xdr:spPr bwMode="auto">
        <a:xfrm>
          <a:off x="6381750" y="609600"/>
          <a:ext cx="2055777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0</xdr:colOff>
      <xdr:row>4</xdr:row>
      <xdr:rowOff>238126</xdr:rowOff>
    </xdr:to>
    <xdr:sp macro="" textlink="">
      <xdr:nvSpPr>
        <xdr:cNvPr id="91" name="AutoShape 1"/>
        <xdr:cNvSpPr>
          <a:spLocks noChangeAspect="1" noChangeArrowheads="1"/>
        </xdr:cNvSpPr>
      </xdr:nvSpPr>
      <xdr:spPr bwMode="auto">
        <a:xfrm>
          <a:off x="6381750" y="571500"/>
          <a:ext cx="220980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1057628</xdr:colOff>
      <xdr:row>4</xdr:row>
      <xdr:rowOff>276226</xdr:rowOff>
    </xdr:to>
    <xdr:sp macro="" textlink="">
      <xdr:nvSpPr>
        <xdr:cNvPr id="92" name="AutoShape 1"/>
        <xdr:cNvSpPr>
          <a:spLocks noChangeAspect="1" noChangeArrowheads="1"/>
        </xdr:cNvSpPr>
      </xdr:nvSpPr>
      <xdr:spPr bwMode="auto">
        <a:xfrm>
          <a:off x="6381750" y="609600"/>
          <a:ext cx="21625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1057628</xdr:colOff>
      <xdr:row>4</xdr:row>
      <xdr:rowOff>238126</xdr:rowOff>
    </xdr:to>
    <xdr:sp macro="" textlink="">
      <xdr:nvSpPr>
        <xdr:cNvPr id="93" name="AutoShape 1"/>
        <xdr:cNvSpPr>
          <a:spLocks noChangeAspect="1" noChangeArrowheads="1"/>
        </xdr:cNvSpPr>
      </xdr:nvSpPr>
      <xdr:spPr bwMode="auto">
        <a:xfrm>
          <a:off x="6381750" y="571500"/>
          <a:ext cx="21625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1057628</xdr:colOff>
      <xdr:row>4</xdr:row>
      <xdr:rowOff>238126</xdr:rowOff>
    </xdr:to>
    <xdr:sp macro="" textlink="">
      <xdr:nvSpPr>
        <xdr:cNvPr id="94" name="AutoShape 1"/>
        <xdr:cNvSpPr>
          <a:spLocks noChangeAspect="1" noChangeArrowheads="1"/>
        </xdr:cNvSpPr>
      </xdr:nvSpPr>
      <xdr:spPr bwMode="auto">
        <a:xfrm>
          <a:off x="6381750" y="571500"/>
          <a:ext cx="21625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0</xdr:colOff>
      <xdr:row>4</xdr:row>
      <xdr:rowOff>238126</xdr:rowOff>
    </xdr:to>
    <xdr:sp macro="" textlink="">
      <xdr:nvSpPr>
        <xdr:cNvPr id="95" name="AutoShape 1"/>
        <xdr:cNvSpPr>
          <a:spLocks noChangeAspect="1" noChangeArrowheads="1"/>
        </xdr:cNvSpPr>
      </xdr:nvSpPr>
      <xdr:spPr bwMode="auto">
        <a:xfrm>
          <a:off x="6381750" y="571500"/>
          <a:ext cx="220980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1057628</xdr:colOff>
      <xdr:row>4</xdr:row>
      <xdr:rowOff>276226</xdr:rowOff>
    </xdr:to>
    <xdr:sp macro="" textlink="">
      <xdr:nvSpPr>
        <xdr:cNvPr id="96" name="AutoShape 1"/>
        <xdr:cNvSpPr>
          <a:spLocks noChangeAspect="1" noChangeArrowheads="1"/>
        </xdr:cNvSpPr>
      </xdr:nvSpPr>
      <xdr:spPr bwMode="auto">
        <a:xfrm>
          <a:off x="6381750" y="609600"/>
          <a:ext cx="21625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1076678</xdr:colOff>
      <xdr:row>4</xdr:row>
      <xdr:rowOff>238126</xdr:rowOff>
    </xdr:to>
    <xdr:sp macro="" textlink="">
      <xdr:nvSpPr>
        <xdr:cNvPr id="97" name="AutoShape 1"/>
        <xdr:cNvSpPr>
          <a:spLocks noChangeAspect="1" noChangeArrowheads="1"/>
        </xdr:cNvSpPr>
      </xdr:nvSpPr>
      <xdr:spPr bwMode="auto">
        <a:xfrm>
          <a:off x="6381750" y="571500"/>
          <a:ext cx="2181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950877</xdr:colOff>
      <xdr:row>4</xdr:row>
      <xdr:rowOff>276226</xdr:rowOff>
    </xdr:to>
    <xdr:sp macro="" textlink="">
      <xdr:nvSpPr>
        <xdr:cNvPr id="98" name="AutoShape 1"/>
        <xdr:cNvSpPr>
          <a:spLocks noChangeAspect="1" noChangeArrowheads="1"/>
        </xdr:cNvSpPr>
      </xdr:nvSpPr>
      <xdr:spPr bwMode="auto">
        <a:xfrm>
          <a:off x="6381750" y="609600"/>
          <a:ext cx="2055777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1076678</xdr:colOff>
      <xdr:row>4</xdr:row>
      <xdr:rowOff>238126</xdr:rowOff>
    </xdr:to>
    <xdr:sp macro="" textlink="">
      <xdr:nvSpPr>
        <xdr:cNvPr id="99" name="AutoShape 1"/>
        <xdr:cNvSpPr>
          <a:spLocks noChangeAspect="1" noChangeArrowheads="1"/>
        </xdr:cNvSpPr>
      </xdr:nvSpPr>
      <xdr:spPr bwMode="auto">
        <a:xfrm>
          <a:off x="6381750" y="571500"/>
          <a:ext cx="2181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0</xdr:colOff>
      <xdr:row>4</xdr:row>
      <xdr:rowOff>238126</xdr:rowOff>
    </xdr:to>
    <xdr:sp macro="" textlink="">
      <xdr:nvSpPr>
        <xdr:cNvPr id="100" name="AutoShape 1"/>
        <xdr:cNvSpPr>
          <a:spLocks noChangeAspect="1" noChangeArrowheads="1"/>
        </xdr:cNvSpPr>
      </xdr:nvSpPr>
      <xdr:spPr bwMode="auto">
        <a:xfrm>
          <a:off x="6381750" y="571500"/>
          <a:ext cx="220980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1057628</xdr:colOff>
      <xdr:row>4</xdr:row>
      <xdr:rowOff>276226</xdr:rowOff>
    </xdr:to>
    <xdr:sp macro="" textlink="">
      <xdr:nvSpPr>
        <xdr:cNvPr id="101" name="AutoShape 1"/>
        <xdr:cNvSpPr>
          <a:spLocks noChangeAspect="1" noChangeArrowheads="1"/>
        </xdr:cNvSpPr>
      </xdr:nvSpPr>
      <xdr:spPr bwMode="auto">
        <a:xfrm>
          <a:off x="6381750" y="609600"/>
          <a:ext cx="21625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02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03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04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05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06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07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08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09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10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11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12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13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14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15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16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17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18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19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20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21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22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23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24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25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26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27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28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29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30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31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32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619371</xdr:colOff>
      <xdr:row>4</xdr:row>
      <xdr:rowOff>276226</xdr:rowOff>
    </xdr:to>
    <xdr:sp macro="" textlink="">
      <xdr:nvSpPr>
        <xdr:cNvPr id="133" name="AutoShape 1"/>
        <xdr:cNvSpPr>
          <a:spLocks noChangeAspect="1" noChangeArrowheads="1"/>
        </xdr:cNvSpPr>
      </xdr:nvSpPr>
      <xdr:spPr bwMode="auto">
        <a:xfrm>
          <a:off x="6381750" y="6096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619371</xdr:colOff>
      <xdr:row>4</xdr:row>
      <xdr:rowOff>238126</xdr:rowOff>
    </xdr:to>
    <xdr:sp macro="" textlink="">
      <xdr:nvSpPr>
        <xdr:cNvPr id="134" name="AutoShape 1"/>
        <xdr:cNvSpPr>
          <a:spLocks noChangeAspect="1" noChangeArrowheads="1"/>
        </xdr:cNvSpPr>
      </xdr:nvSpPr>
      <xdr:spPr bwMode="auto">
        <a:xfrm>
          <a:off x="6381750" y="571500"/>
          <a:ext cx="172427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838309</xdr:colOff>
      <xdr:row>4</xdr:row>
      <xdr:rowOff>238126</xdr:rowOff>
    </xdr:to>
    <xdr:sp macro="" textlink="">
      <xdr:nvSpPr>
        <xdr:cNvPr id="135" name="AutoShape 1"/>
        <xdr:cNvSpPr>
          <a:spLocks noChangeAspect="1" noChangeArrowheads="1"/>
        </xdr:cNvSpPr>
      </xdr:nvSpPr>
      <xdr:spPr bwMode="auto">
        <a:xfrm>
          <a:off x="6381750" y="571500"/>
          <a:ext cx="19432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743059</xdr:colOff>
      <xdr:row>4</xdr:row>
      <xdr:rowOff>276226</xdr:rowOff>
    </xdr:to>
    <xdr:sp macro="" textlink="">
      <xdr:nvSpPr>
        <xdr:cNvPr id="136" name="AutoShape 1"/>
        <xdr:cNvSpPr>
          <a:spLocks noChangeAspect="1" noChangeArrowheads="1"/>
        </xdr:cNvSpPr>
      </xdr:nvSpPr>
      <xdr:spPr bwMode="auto">
        <a:xfrm>
          <a:off x="6381750" y="6096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743059</xdr:colOff>
      <xdr:row>4</xdr:row>
      <xdr:rowOff>238126</xdr:rowOff>
    </xdr:to>
    <xdr:sp macro="" textlink="">
      <xdr:nvSpPr>
        <xdr:cNvPr id="137" name="AutoShape 1"/>
        <xdr:cNvSpPr>
          <a:spLocks noChangeAspect="1" noChangeArrowheads="1"/>
        </xdr:cNvSpPr>
      </xdr:nvSpPr>
      <xdr:spPr bwMode="auto">
        <a:xfrm>
          <a:off x="6381750" y="5715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743059</xdr:colOff>
      <xdr:row>4</xdr:row>
      <xdr:rowOff>238126</xdr:rowOff>
    </xdr:to>
    <xdr:sp macro="" textlink="">
      <xdr:nvSpPr>
        <xdr:cNvPr id="138" name="AutoShape 1"/>
        <xdr:cNvSpPr>
          <a:spLocks noChangeAspect="1" noChangeArrowheads="1"/>
        </xdr:cNvSpPr>
      </xdr:nvSpPr>
      <xdr:spPr bwMode="auto">
        <a:xfrm>
          <a:off x="6381750" y="5715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838309</xdr:colOff>
      <xdr:row>4</xdr:row>
      <xdr:rowOff>238126</xdr:rowOff>
    </xdr:to>
    <xdr:sp macro="" textlink="">
      <xdr:nvSpPr>
        <xdr:cNvPr id="139" name="AutoShape 1"/>
        <xdr:cNvSpPr>
          <a:spLocks noChangeAspect="1" noChangeArrowheads="1"/>
        </xdr:cNvSpPr>
      </xdr:nvSpPr>
      <xdr:spPr bwMode="auto">
        <a:xfrm>
          <a:off x="6381750" y="571500"/>
          <a:ext cx="19432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743059</xdr:colOff>
      <xdr:row>4</xdr:row>
      <xdr:rowOff>276226</xdr:rowOff>
    </xdr:to>
    <xdr:sp macro="" textlink="">
      <xdr:nvSpPr>
        <xdr:cNvPr id="140" name="AutoShape 1"/>
        <xdr:cNvSpPr>
          <a:spLocks noChangeAspect="1" noChangeArrowheads="1"/>
        </xdr:cNvSpPr>
      </xdr:nvSpPr>
      <xdr:spPr bwMode="auto">
        <a:xfrm>
          <a:off x="6381750" y="6096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914509</xdr:colOff>
      <xdr:row>4</xdr:row>
      <xdr:rowOff>238126</xdr:rowOff>
    </xdr:to>
    <xdr:sp macro="" textlink="">
      <xdr:nvSpPr>
        <xdr:cNvPr id="141" name="AutoShape 1"/>
        <xdr:cNvSpPr>
          <a:spLocks noChangeAspect="1" noChangeArrowheads="1"/>
        </xdr:cNvSpPr>
      </xdr:nvSpPr>
      <xdr:spPr bwMode="auto">
        <a:xfrm>
          <a:off x="6381750" y="571500"/>
          <a:ext cx="20194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819259</xdr:colOff>
      <xdr:row>4</xdr:row>
      <xdr:rowOff>276226</xdr:rowOff>
    </xdr:to>
    <xdr:sp macro="" textlink="">
      <xdr:nvSpPr>
        <xdr:cNvPr id="142" name="AutoShape 1"/>
        <xdr:cNvSpPr>
          <a:spLocks noChangeAspect="1" noChangeArrowheads="1"/>
        </xdr:cNvSpPr>
      </xdr:nvSpPr>
      <xdr:spPr bwMode="auto">
        <a:xfrm>
          <a:off x="6381750" y="609600"/>
          <a:ext cx="19241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819259</xdr:colOff>
      <xdr:row>4</xdr:row>
      <xdr:rowOff>238126</xdr:rowOff>
    </xdr:to>
    <xdr:sp macro="" textlink="">
      <xdr:nvSpPr>
        <xdr:cNvPr id="143" name="AutoShape 1"/>
        <xdr:cNvSpPr>
          <a:spLocks noChangeAspect="1" noChangeArrowheads="1"/>
        </xdr:cNvSpPr>
      </xdr:nvSpPr>
      <xdr:spPr bwMode="auto">
        <a:xfrm>
          <a:off x="6381750" y="571500"/>
          <a:ext cx="19241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819259</xdr:colOff>
      <xdr:row>4</xdr:row>
      <xdr:rowOff>238126</xdr:rowOff>
    </xdr:to>
    <xdr:sp macro="" textlink="">
      <xdr:nvSpPr>
        <xdr:cNvPr id="144" name="AutoShape 1"/>
        <xdr:cNvSpPr>
          <a:spLocks noChangeAspect="1" noChangeArrowheads="1"/>
        </xdr:cNvSpPr>
      </xdr:nvSpPr>
      <xdr:spPr bwMode="auto">
        <a:xfrm>
          <a:off x="6381750" y="571500"/>
          <a:ext cx="19241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914509</xdr:colOff>
      <xdr:row>4</xdr:row>
      <xdr:rowOff>238126</xdr:rowOff>
    </xdr:to>
    <xdr:sp macro="" textlink="">
      <xdr:nvSpPr>
        <xdr:cNvPr id="145" name="AutoShape 1"/>
        <xdr:cNvSpPr>
          <a:spLocks noChangeAspect="1" noChangeArrowheads="1"/>
        </xdr:cNvSpPr>
      </xdr:nvSpPr>
      <xdr:spPr bwMode="auto">
        <a:xfrm>
          <a:off x="6381750" y="571500"/>
          <a:ext cx="20194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819259</xdr:colOff>
      <xdr:row>4</xdr:row>
      <xdr:rowOff>276226</xdr:rowOff>
    </xdr:to>
    <xdr:sp macro="" textlink="">
      <xdr:nvSpPr>
        <xdr:cNvPr id="146" name="AutoShape 1"/>
        <xdr:cNvSpPr>
          <a:spLocks noChangeAspect="1" noChangeArrowheads="1"/>
        </xdr:cNvSpPr>
      </xdr:nvSpPr>
      <xdr:spPr bwMode="auto">
        <a:xfrm>
          <a:off x="6381750" y="609600"/>
          <a:ext cx="19241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838309</xdr:colOff>
      <xdr:row>4</xdr:row>
      <xdr:rowOff>238126</xdr:rowOff>
    </xdr:to>
    <xdr:sp macro="" textlink="">
      <xdr:nvSpPr>
        <xdr:cNvPr id="147" name="AutoShape 1"/>
        <xdr:cNvSpPr>
          <a:spLocks noChangeAspect="1" noChangeArrowheads="1"/>
        </xdr:cNvSpPr>
      </xdr:nvSpPr>
      <xdr:spPr bwMode="auto">
        <a:xfrm>
          <a:off x="6381750" y="571500"/>
          <a:ext cx="19432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743059</xdr:colOff>
      <xdr:row>4</xdr:row>
      <xdr:rowOff>276226</xdr:rowOff>
    </xdr:to>
    <xdr:sp macro="" textlink="">
      <xdr:nvSpPr>
        <xdr:cNvPr id="148" name="AutoShape 1"/>
        <xdr:cNvSpPr>
          <a:spLocks noChangeAspect="1" noChangeArrowheads="1"/>
        </xdr:cNvSpPr>
      </xdr:nvSpPr>
      <xdr:spPr bwMode="auto">
        <a:xfrm>
          <a:off x="6381750" y="6096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743059</xdr:colOff>
      <xdr:row>4</xdr:row>
      <xdr:rowOff>238126</xdr:rowOff>
    </xdr:to>
    <xdr:sp macro="" textlink="">
      <xdr:nvSpPr>
        <xdr:cNvPr id="149" name="AutoShape 1"/>
        <xdr:cNvSpPr>
          <a:spLocks noChangeAspect="1" noChangeArrowheads="1"/>
        </xdr:cNvSpPr>
      </xdr:nvSpPr>
      <xdr:spPr bwMode="auto">
        <a:xfrm>
          <a:off x="6381750" y="5715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743059</xdr:colOff>
      <xdr:row>4</xdr:row>
      <xdr:rowOff>238126</xdr:rowOff>
    </xdr:to>
    <xdr:sp macro="" textlink="">
      <xdr:nvSpPr>
        <xdr:cNvPr id="150" name="AutoShape 1"/>
        <xdr:cNvSpPr>
          <a:spLocks noChangeAspect="1" noChangeArrowheads="1"/>
        </xdr:cNvSpPr>
      </xdr:nvSpPr>
      <xdr:spPr bwMode="auto">
        <a:xfrm>
          <a:off x="6381750" y="5715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838309</xdr:colOff>
      <xdr:row>4</xdr:row>
      <xdr:rowOff>238126</xdr:rowOff>
    </xdr:to>
    <xdr:sp macro="" textlink="">
      <xdr:nvSpPr>
        <xdr:cNvPr id="151" name="AutoShape 1"/>
        <xdr:cNvSpPr>
          <a:spLocks noChangeAspect="1" noChangeArrowheads="1"/>
        </xdr:cNvSpPr>
      </xdr:nvSpPr>
      <xdr:spPr bwMode="auto">
        <a:xfrm>
          <a:off x="6381750" y="571500"/>
          <a:ext cx="19432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743059</xdr:colOff>
      <xdr:row>4</xdr:row>
      <xdr:rowOff>276226</xdr:rowOff>
    </xdr:to>
    <xdr:sp macro="" textlink="">
      <xdr:nvSpPr>
        <xdr:cNvPr id="152" name="AutoShape 1"/>
        <xdr:cNvSpPr>
          <a:spLocks noChangeAspect="1" noChangeArrowheads="1"/>
        </xdr:cNvSpPr>
      </xdr:nvSpPr>
      <xdr:spPr bwMode="auto">
        <a:xfrm>
          <a:off x="6381750" y="6096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914509</xdr:colOff>
      <xdr:row>4</xdr:row>
      <xdr:rowOff>238126</xdr:rowOff>
    </xdr:to>
    <xdr:sp macro="" textlink="">
      <xdr:nvSpPr>
        <xdr:cNvPr id="153" name="AutoShape 1"/>
        <xdr:cNvSpPr>
          <a:spLocks noChangeAspect="1" noChangeArrowheads="1"/>
        </xdr:cNvSpPr>
      </xdr:nvSpPr>
      <xdr:spPr bwMode="auto">
        <a:xfrm>
          <a:off x="6381750" y="571500"/>
          <a:ext cx="20194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819259</xdr:colOff>
      <xdr:row>4</xdr:row>
      <xdr:rowOff>276226</xdr:rowOff>
    </xdr:to>
    <xdr:sp macro="" textlink="">
      <xdr:nvSpPr>
        <xdr:cNvPr id="154" name="AutoShape 1"/>
        <xdr:cNvSpPr>
          <a:spLocks noChangeAspect="1" noChangeArrowheads="1"/>
        </xdr:cNvSpPr>
      </xdr:nvSpPr>
      <xdr:spPr bwMode="auto">
        <a:xfrm>
          <a:off x="6381750" y="609600"/>
          <a:ext cx="19241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819259</xdr:colOff>
      <xdr:row>4</xdr:row>
      <xdr:rowOff>238126</xdr:rowOff>
    </xdr:to>
    <xdr:sp macro="" textlink="">
      <xdr:nvSpPr>
        <xdr:cNvPr id="155" name="AutoShape 1"/>
        <xdr:cNvSpPr>
          <a:spLocks noChangeAspect="1" noChangeArrowheads="1"/>
        </xdr:cNvSpPr>
      </xdr:nvSpPr>
      <xdr:spPr bwMode="auto">
        <a:xfrm>
          <a:off x="6381750" y="571500"/>
          <a:ext cx="19241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819259</xdr:colOff>
      <xdr:row>4</xdr:row>
      <xdr:rowOff>238126</xdr:rowOff>
    </xdr:to>
    <xdr:sp macro="" textlink="">
      <xdr:nvSpPr>
        <xdr:cNvPr id="156" name="AutoShape 1"/>
        <xdr:cNvSpPr>
          <a:spLocks noChangeAspect="1" noChangeArrowheads="1"/>
        </xdr:cNvSpPr>
      </xdr:nvSpPr>
      <xdr:spPr bwMode="auto">
        <a:xfrm>
          <a:off x="6381750" y="571500"/>
          <a:ext cx="19241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914509</xdr:colOff>
      <xdr:row>4</xdr:row>
      <xdr:rowOff>238126</xdr:rowOff>
    </xdr:to>
    <xdr:sp macro="" textlink="">
      <xdr:nvSpPr>
        <xdr:cNvPr id="157" name="AutoShape 1"/>
        <xdr:cNvSpPr>
          <a:spLocks noChangeAspect="1" noChangeArrowheads="1"/>
        </xdr:cNvSpPr>
      </xdr:nvSpPr>
      <xdr:spPr bwMode="auto">
        <a:xfrm>
          <a:off x="6381750" y="571500"/>
          <a:ext cx="20194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819259</xdr:colOff>
      <xdr:row>4</xdr:row>
      <xdr:rowOff>276226</xdr:rowOff>
    </xdr:to>
    <xdr:sp macro="" textlink="">
      <xdr:nvSpPr>
        <xdr:cNvPr id="158" name="AutoShape 1"/>
        <xdr:cNvSpPr>
          <a:spLocks noChangeAspect="1" noChangeArrowheads="1"/>
        </xdr:cNvSpPr>
      </xdr:nvSpPr>
      <xdr:spPr bwMode="auto">
        <a:xfrm>
          <a:off x="6381750" y="609600"/>
          <a:ext cx="19241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838309</xdr:colOff>
      <xdr:row>4</xdr:row>
      <xdr:rowOff>238126</xdr:rowOff>
    </xdr:to>
    <xdr:sp macro="" textlink="">
      <xdr:nvSpPr>
        <xdr:cNvPr id="159" name="AutoShape 1"/>
        <xdr:cNvSpPr>
          <a:spLocks noChangeAspect="1" noChangeArrowheads="1"/>
        </xdr:cNvSpPr>
      </xdr:nvSpPr>
      <xdr:spPr bwMode="auto">
        <a:xfrm>
          <a:off x="6381750" y="571500"/>
          <a:ext cx="19432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743059</xdr:colOff>
      <xdr:row>4</xdr:row>
      <xdr:rowOff>276226</xdr:rowOff>
    </xdr:to>
    <xdr:sp macro="" textlink="">
      <xdr:nvSpPr>
        <xdr:cNvPr id="160" name="AutoShape 1"/>
        <xdr:cNvSpPr>
          <a:spLocks noChangeAspect="1" noChangeArrowheads="1"/>
        </xdr:cNvSpPr>
      </xdr:nvSpPr>
      <xdr:spPr bwMode="auto">
        <a:xfrm>
          <a:off x="6381750" y="6096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743059</xdr:colOff>
      <xdr:row>4</xdr:row>
      <xdr:rowOff>238126</xdr:rowOff>
    </xdr:to>
    <xdr:sp macro="" textlink="">
      <xdr:nvSpPr>
        <xdr:cNvPr id="161" name="AutoShape 1"/>
        <xdr:cNvSpPr>
          <a:spLocks noChangeAspect="1" noChangeArrowheads="1"/>
        </xdr:cNvSpPr>
      </xdr:nvSpPr>
      <xdr:spPr bwMode="auto">
        <a:xfrm>
          <a:off x="6381750" y="5715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743059</xdr:colOff>
      <xdr:row>4</xdr:row>
      <xdr:rowOff>238126</xdr:rowOff>
    </xdr:to>
    <xdr:sp macro="" textlink="">
      <xdr:nvSpPr>
        <xdr:cNvPr id="162" name="AutoShape 1"/>
        <xdr:cNvSpPr>
          <a:spLocks noChangeAspect="1" noChangeArrowheads="1"/>
        </xdr:cNvSpPr>
      </xdr:nvSpPr>
      <xdr:spPr bwMode="auto">
        <a:xfrm>
          <a:off x="6381750" y="571500"/>
          <a:ext cx="18479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838309</xdr:colOff>
      <xdr:row>4</xdr:row>
      <xdr:rowOff>238126</xdr:rowOff>
    </xdr:to>
    <xdr:sp macro="" textlink="">
      <xdr:nvSpPr>
        <xdr:cNvPr id="163" name="AutoShape 1"/>
        <xdr:cNvSpPr>
          <a:spLocks noChangeAspect="1" noChangeArrowheads="1"/>
        </xdr:cNvSpPr>
      </xdr:nvSpPr>
      <xdr:spPr bwMode="auto">
        <a:xfrm>
          <a:off x="6381750" y="571500"/>
          <a:ext cx="19432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914509</xdr:colOff>
      <xdr:row>4</xdr:row>
      <xdr:rowOff>238126</xdr:rowOff>
    </xdr:to>
    <xdr:sp macro="" textlink="">
      <xdr:nvSpPr>
        <xdr:cNvPr id="164" name="AutoShape 1"/>
        <xdr:cNvSpPr>
          <a:spLocks noChangeAspect="1" noChangeArrowheads="1"/>
        </xdr:cNvSpPr>
      </xdr:nvSpPr>
      <xdr:spPr bwMode="auto">
        <a:xfrm>
          <a:off x="6381750" y="571500"/>
          <a:ext cx="20194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819259</xdr:colOff>
      <xdr:row>4</xdr:row>
      <xdr:rowOff>276226</xdr:rowOff>
    </xdr:to>
    <xdr:sp macro="" textlink="">
      <xdr:nvSpPr>
        <xdr:cNvPr id="165" name="AutoShape 1"/>
        <xdr:cNvSpPr>
          <a:spLocks noChangeAspect="1" noChangeArrowheads="1"/>
        </xdr:cNvSpPr>
      </xdr:nvSpPr>
      <xdr:spPr bwMode="auto">
        <a:xfrm>
          <a:off x="6381750" y="609600"/>
          <a:ext cx="192415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914509</xdr:colOff>
      <xdr:row>4</xdr:row>
      <xdr:rowOff>238126</xdr:rowOff>
    </xdr:to>
    <xdr:sp macro="" textlink="">
      <xdr:nvSpPr>
        <xdr:cNvPr id="166" name="AutoShape 1"/>
        <xdr:cNvSpPr>
          <a:spLocks noChangeAspect="1" noChangeArrowheads="1"/>
        </xdr:cNvSpPr>
      </xdr:nvSpPr>
      <xdr:spPr bwMode="auto">
        <a:xfrm>
          <a:off x="6381750" y="571500"/>
          <a:ext cx="201940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67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68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69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70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71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72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73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74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75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76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77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78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79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80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81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82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83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84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85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86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87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88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89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90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91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92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93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94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95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96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97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198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199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200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201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202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03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322226</xdr:colOff>
      <xdr:row>4</xdr:row>
      <xdr:rowOff>276226</xdr:rowOff>
    </xdr:to>
    <xdr:sp macro="" textlink="">
      <xdr:nvSpPr>
        <xdr:cNvPr id="204" name="AutoShape 1"/>
        <xdr:cNvSpPr>
          <a:spLocks noChangeAspect="1" noChangeArrowheads="1"/>
        </xdr:cNvSpPr>
      </xdr:nvSpPr>
      <xdr:spPr bwMode="auto">
        <a:xfrm>
          <a:off x="6381750" y="6096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322226</xdr:colOff>
      <xdr:row>4</xdr:row>
      <xdr:rowOff>238126</xdr:rowOff>
    </xdr:to>
    <xdr:sp macro="" textlink="">
      <xdr:nvSpPr>
        <xdr:cNvPr id="205" name="AutoShape 1"/>
        <xdr:cNvSpPr>
          <a:spLocks noChangeAspect="1" noChangeArrowheads="1"/>
        </xdr:cNvSpPr>
      </xdr:nvSpPr>
      <xdr:spPr bwMode="auto">
        <a:xfrm>
          <a:off x="6381750" y="5715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322226</xdr:colOff>
      <xdr:row>4</xdr:row>
      <xdr:rowOff>238126</xdr:rowOff>
    </xdr:to>
    <xdr:sp macro="" textlink="">
      <xdr:nvSpPr>
        <xdr:cNvPr id="206" name="AutoShape 1"/>
        <xdr:cNvSpPr>
          <a:spLocks noChangeAspect="1" noChangeArrowheads="1"/>
        </xdr:cNvSpPr>
      </xdr:nvSpPr>
      <xdr:spPr bwMode="auto">
        <a:xfrm>
          <a:off x="6381750" y="5715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07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322226</xdr:colOff>
      <xdr:row>4</xdr:row>
      <xdr:rowOff>276226</xdr:rowOff>
    </xdr:to>
    <xdr:sp macro="" textlink="">
      <xdr:nvSpPr>
        <xdr:cNvPr id="208" name="AutoShape 1"/>
        <xdr:cNvSpPr>
          <a:spLocks noChangeAspect="1" noChangeArrowheads="1"/>
        </xdr:cNvSpPr>
      </xdr:nvSpPr>
      <xdr:spPr bwMode="auto">
        <a:xfrm>
          <a:off x="6381750" y="6096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09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398426</xdr:colOff>
      <xdr:row>4</xdr:row>
      <xdr:rowOff>276226</xdr:rowOff>
    </xdr:to>
    <xdr:sp macro="" textlink="">
      <xdr:nvSpPr>
        <xdr:cNvPr id="210" name="AutoShape 1"/>
        <xdr:cNvSpPr>
          <a:spLocks noChangeAspect="1" noChangeArrowheads="1"/>
        </xdr:cNvSpPr>
      </xdr:nvSpPr>
      <xdr:spPr bwMode="auto">
        <a:xfrm>
          <a:off x="6381750" y="6096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398426</xdr:colOff>
      <xdr:row>4</xdr:row>
      <xdr:rowOff>238126</xdr:rowOff>
    </xdr:to>
    <xdr:sp macro="" textlink="">
      <xdr:nvSpPr>
        <xdr:cNvPr id="211" name="AutoShape 1"/>
        <xdr:cNvSpPr>
          <a:spLocks noChangeAspect="1" noChangeArrowheads="1"/>
        </xdr:cNvSpPr>
      </xdr:nvSpPr>
      <xdr:spPr bwMode="auto">
        <a:xfrm>
          <a:off x="6381750" y="5715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398426</xdr:colOff>
      <xdr:row>4</xdr:row>
      <xdr:rowOff>238126</xdr:rowOff>
    </xdr:to>
    <xdr:sp macro="" textlink="">
      <xdr:nvSpPr>
        <xdr:cNvPr id="212" name="AutoShape 1"/>
        <xdr:cNvSpPr>
          <a:spLocks noChangeAspect="1" noChangeArrowheads="1"/>
        </xdr:cNvSpPr>
      </xdr:nvSpPr>
      <xdr:spPr bwMode="auto">
        <a:xfrm>
          <a:off x="6381750" y="5715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13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398426</xdr:colOff>
      <xdr:row>4</xdr:row>
      <xdr:rowOff>276226</xdr:rowOff>
    </xdr:to>
    <xdr:sp macro="" textlink="">
      <xdr:nvSpPr>
        <xdr:cNvPr id="214" name="AutoShape 1"/>
        <xdr:cNvSpPr>
          <a:spLocks noChangeAspect="1" noChangeArrowheads="1"/>
        </xdr:cNvSpPr>
      </xdr:nvSpPr>
      <xdr:spPr bwMode="auto">
        <a:xfrm>
          <a:off x="6381750" y="6096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15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322226</xdr:colOff>
      <xdr:row>4</xdr:row>
      <xdr:rowOff>276226</xdr:rowOff>
    </xdr:to>
    <xdr:sp macro="" textlink="">
      <xdr:nvSpPr>
        <xdr:cNvPr id="216" name="AutoShape 1"/>
        <xdr:cNvSpPr>
          <a:spLocks noChangeAspect="1" noChangeArrowheads="1"/>
        </xdr:cNvSpPr>
      </xdr:nvSpPr>
      <xdr:spPr bwMode="auto">
        <a:xfrm>
          <a:off x="6381750" y="6096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322226</xdr:colOff>
      <xdr:row>4</xdr:row>
      <xdr:rowOff>238126</xdr:rowOff>
    </xdr:to>
    <xdr:sp macro="" textlink="">
      <xdr:nvSpPr>
        <xdr:cNvPr id="217" name="AutoShape 1"/>
        <xdr:cNvSpPr>
          <a:spLocks noChangeAspect="1" noChangeArrowheads="1"/>
        </xdr:cNvSpPr>
      </xdr:nvSpPr>
      <xdr:spPr bwMode="auto">
        <a:xfrm>
          <a:off x="6381750" y="5715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322226</xdr:colOff>
      <xdr:row>4</xdr:row>
      <xdr:rowOff>238126</xdr:rowOff>
    </xdr:to>
    <xdr:sp macro="" textlink="">
      <xdr:nvSpPr>
        <xdr:cNvPr id="218" name="AutoShape 1"/>
        <xdr:cNvSpPr>
          <a:spLocks noChangeAspect="1" noChangeArrowheads="1"/>
        </xdr:cNvSpPr>
      </xdr:nvSpPr>
      <xdr:spPr bwMode="auto">
        <a:xfrm>
          <a:off x="6381750" y="5715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19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322226</xdr:colOff>
      <xdr:row>4</xdr:row>
      <xdr:rowOff>276226</xdr:rowOff>
    </xdr:to>
    <xdr:sp macro="" textlink="">
      <xdr:nvSpPr>
        <xdr:cNvPr id="220" name="AutoShape 1"/>
        <xdr:cNvSpPr>
          <a:spLocks noChangeAspect="1" noChangeArrowheads="1"/>
        </xdr:cNvSpPr>
      </xdr:nvSpPr>
      <xdr:spPr bwMode="auto">
        <a:xfrm>
          <a:off x="6381750" y="6096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21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398426</xdr:colOff>
      <xdr:row>4</xdr:row>
      <xdr:rowOff>276226</xdr:rowOff>
    </xdr:to>
    <xdr:sp macro="" textlink="">
      <xdr:nvSpPr>
        <xdr:cNvPr id="222" name="AutoShape 1"/>
        <xdr:cNvSpPr>
          <a:spLocks noChangeAspect="1" noChangeArrowheads="1"/>
        </xdr:cNvSpPr>
      </xdr:nvSpPr>
      <xdr:spPr bwMode="auto">
        <a:xfrm>
          <a:off x="6381750" y="6096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398426</xdr:colOff>
      <xdr:row>4</xdr:row>
      <xdr:rowOff>238126</xdr:rowOff>
    </xdr:to>
    <xdr:sp macro="" textlink="">
      <xdr:nvSpPr>
        <xdr:cNvPr id="223" name="AutoShape 1"/>
        <xdr:cNvSpPr>
          <a:spLocks noChangeAspect="1" noChangeArrowheads="1"/>
        </xdr:cNvSpPr>
      </xdr:nvSpPr>
      <xdr:spPr bwMode="auto">
        <a:xfrm>
          <a:off x="6381750" y="5715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398426</xdr:colOff>
      <xdr:row>4</xdr:row>
      <xdr:rowOff>238126</xdr:rowOff>
    </xdr:to>
    <xdr:sp macro="" textlink="">
      <xdr:nvSpPr>
        <xdr:cNvPr id="224" name="AutoShape 1"/>
        <xdr:cNvSpPr>
          <a:spLocks noChangeAspect="1" noChangeArrowheads="1"/>
        </xdr:cNvSpPr>
      </xdr:nvSpPr>
      <xdr:spPr bwMode="auto">
        <a:xfrm>
          <a:off x="6381750" y="5715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25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398426</xdr:colOff>
      <xdr:row>4</xdr:row>
      <xdr:rowOff>276226</xdr:rowOff>
    </xdr:to>
    <xdr:sp macro="" textlink="">
      <xdr:nvSpPr>
        <xdr:cNvPr id="226" name="AutoShape 1"/>
        <xdr:cNvSpPr>
          <a:spLocks noChangeAspect="1" noChangeArrowheads="1"/>
        </xdr:cNvSpPr>
      </xdr:nvSpPr>
      <xdr:spPr bwMode="auto">
        <a:xfrm>
          <a:off x="6381750" y="6096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27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322226</xdr:colOff>
      <xdr:row>4</xdr:row>
      <xdr:rowOff>276226</xdr:rowOff>
    </xdr:to>
    <xdr:sp macro="" textlink="">
      <xdr:nvSpPr>
        <xdr:cNvPr id="228" name="AutoShape 1"/>
        <xdr:cNvSpPr>
          <a:spLocks noChangeAspect="1" noChangeArrowheads="1"/>
        </xdr:cNvSpPr>
      </xdr:nvSpPr>
      <xdr:spPr bwMode="auto">
        <a:xfrm>
          <a:off x="6381750" y="6096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322226</xdr:colOff>
      <xdr:row>4</xdr:row>
      <xdr:rowOff>238126</xdr:rowOff>
    </xdr:to>
    <xdr:sp macro="" textlink="">
      <xdr:nvSpPr>
        <xdr:cNvPr id="229" name="AutoShape 1"/>
        <xdr:cNvSpPr>
          <a:spLocks noChangeAspect="1" noChangeArrowheads="1"/>
        </xdr:cNvSpPr>
      </xdr:nvSpPr>
      <xdr:spPr bwMode="auto">
        <a:xfrm>
          <a:off x="6381750" y="5715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322226</xdr:colOff>
      <xdr:row>4</xdr:row>
      <xdr:rowOff>238126</xdr:rowOff>
    </xdr:to>
    <xdr:sp macro="" textlink="">
      <xdr:nvSpPr>
        <xdr:cNvPr id="230" name="AutoShape 1"/>
        <xdr:cNvSpPr>
          <a:spLocks noChangeAspect="1" noChangeArrowheads="1"/>
        </xdr:cNvSpPr>
      </xdr:nvSpPr>
      <xdr:spPr bwMode="auto">
        <a:xfrm>
          <a:off x="6381750" y="5715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31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322226</xdr:colOff>
      <xdr:row>4</xdr:row>
      <xdr:rowOff>276226</xdr:rowOff>
    </xdr:to>
    <xdr:sp macro="" textlink="">
      <xdr:nvSpPr>
        <xdr:cNvPr id="232" name="AutoShape 1"/>
        <xdr:cNvSpPr>
          <a:spLocks noChangeAspect="1" noChangeArrowheads="1"/>
        </xdr:cNvSpPr>
      </xdr:nvSpPr>
      <xdr:spPr bwMode="auto">
        <a:xfrm>
          <a:off x="6381750" y="609600"/>
          <a:ext cx="14271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33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398426</xdr:colOff>
      <xdr:row>4</xdr:row>
      <xdr:rowOff>276226</xdr:rowOff>
    </xdr:to>
    <xdr:sp macro="" textlink="">
      <xdr:nvSpPr>
        <xdr:cNvPr id="234" name="AutoShape 1"/>
        <xdr:cNvSpPr>
          <a:spLocks noChangeAspect="1" noChangeArrowheads="1"/>
        </xdr:cNvSpPr>
      </xdr:nvSpPr>
      <xdr:spPr bwMode="auto">
        <a:xfrm>
          <a:off x="6381750" y="6096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398426</xdr:colOff>
      <xdr:row>4</xdr:row>
      <xdr:rowOff>238126</xdr:rowOff>
    </xdr:to>
    <xdr:sp macro="" textlink="">
      <xdr:nvSpPr>
        <xdr:cNvPr id="235" name="AutoShape 1"/>
        <xdr:cNvSpPr>
          <a:spLocks noChangeAspect="1" noChangeArrowheads="1"/>
        </xdr:cNvSpPr>
      </xdr:nvSpPr>
      <xdr:spPr bwMode="auto">
        <a:xfrm>
          <a:off x="6381750" y="5715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398426</xdr:colOff>
      <xdr:row>4</xdr:row>
      <xdr:rowOff>238126</xdr:rowOff>
    </xdr:to>
    <xdr:sp macro="" textlink="">
      <xdr:nvSpPr>
        <xdr:cNvPr id="236" name="AutoShape 1"/>
        <xdr:cNvSpPr>
          <a:spLocks noChangeAspect="1" noChangeArrowheads="1"/>
        </xdr:cNvSpPr>
      </xdr:nvSpPr>
      <xdr:spPr bwMode="auto">
        <a:xfrm>
          <a:off x="6381750" y="571500"/>
          <a:ext cx="1503326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407951</xdr:colOff>
      <xdr:row>4</xdr:row>
      <xdr:rowOff>238126</xdr:rowOff>
    </xdr:to>
    <xdr:sp macro="" textlink="">
      <xdr:nvSpPr>
        <xdr:cNvPr id="237" name="AutoShape 1"/>
        <xdr:cNvSpPr>
          <a:spLocks noChangeAspect="1" noChangeArrowheads="1"/>
        </xdr:cNvSpPr>
      </xdr:nvSpPr>
      <xdr:spPr bwMode="auto">
        <a:xfrm>
          <a:off x="6381750" y="571500"/>
          <a:ext cx="151285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38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39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40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41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42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43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44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45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46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47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48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49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50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51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52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53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54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55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56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57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58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59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60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61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62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63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64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65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66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67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68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69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70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71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134461</xdr:colOff>
      <xdr:row>4</xdr:row>
      <xdr:rowOff>238126</xdr:rowOff>
    </xdr:to>
    <xdr:sp macro="" textlink="">
      <xdr:nvSpPr>
        <xdr:cNvPr id="272" name="AutoShape 1"/>
        <xdr:cNvSpPr>
          <a:spLocks noChangeAspect="1" noChangeArrowheads="1"/>
        </xdr:cNvSpPr>
      </xdr:nvSpPr>
      <xdr:spPr bwMode="auto">
        <a:xfrm>
          <a:off x="6381750" y="5715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134461</xdr:colOff>
      <xdr:row>4</xdr:row>
      <xdr:rowOff>276226</xdr:rowOff>
    </xdr:to>
    <xdr:sp macro="" textlink="">
      <xdr:nvSpPr>
        <xdr:cNvPr id="273" name="AutoShape 1"/>
        <xdr:cNvSpPr>
          <a:spLocks noChangeAspect="1" noChangeArrowheads="1"/>
        </xdr:cNvSpPr>
      </xdr:nvSpPr>
      <xdr:spPr bwMode="auto">
        <a:xfrm>
          <a:off x="6381750" y="609600"/>
          <a:ext cx="1239361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74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275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76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77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78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279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80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281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82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83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84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285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86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287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88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89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90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291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92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293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94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95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96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297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298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299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300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301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302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303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304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305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306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307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97229</xdr:colOff>
      <xdr:row>4</xdr:row>
      <xdr:rowOff>238126</xdr:rowOff>
    </xdr:to>
    <xdr:sp macro="" textlink="">
      <xdr:nvSpPr>
        <xdr:cNvPr id="308" name="AutoShape 1"/>
        <xdr:cNvSpPr>
          <a:spLocks noChangeAspect="1" noChangeArrowheads="1"/>
        </xdr:cNvSpPr>
      </xdr:nvSpPr>
      <xdr:spPr bwMode="auto">
        <a:xfrm>
          <a:off x="6381750" y="5715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97229</xdr:colOff>
      <xdr:row>4</xdr:row>
      <xdr:rowOff>276226</xdr:rowOff>
    </xdr:to>
    <xdr:sp macro="" textlink="">
      <xdr:nvSpPr>
        <xdr:cNvPr id="309" name="AutoShape 1"/>
        <xdr:cNvSpPr>
          <a:spLocks noChangeAspect="1" noChangeArrowheads="1"/>
        </xdr:cNvSpPr>
      </xdr:nvSpPr>
      <xdr:spPr bwMode="auto">
        <a:xfrm>
          <a:off x="6381750" y="609600"/>
          <a:ext cx="1202129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417478</xdr:colOff>
      <xdr:row>4</xdr:row>
      <xdr:rowOff>238126</xdr:rowOff>
    </xdr:to>
    <xdr:sp macro="" textlink="">
      <xdr:nvSpPr>
        <xdr:cNvPr id="310" name="AutoShape 1"/>
        <xdr:cNvSpPr>
          <a:spLocks noChangeAspect="1" noChangeArrowheads="1"/>
        </xdr:cNvSpPr>
      </xdr:nvSpPr>
      <xdr:spPr bwMode="auto">
        <a:xfrm>
          <a:off x="6381750" y="571500"/>
          <a:ext cx="15223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322228</xdr:colOff>
      <xdr:row>4</xdr:row>
      <xdr:rowOff>276226</xdr:rowOff>
    </xdr:to>
    <xdr:sp macro="" textlink="">
      <xdr:nvSpPr>
        <xdr:cNvPr id="311" name="AutoShape 1"/>
        <xdr:cNvSpPr>
          <a:spLocks noChangeAspect="1" noChangeArrowheads="1"/>
        </xdr:cNvSpPr>
      </xdr:nvSpPr>
      <xdr:spPr bwMode="auto">
        <a:xfrm>
          <a:off x="6381750" y="6096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322228</xdr:colOff>
      <xdr:row>4</xdr:row>
      <xdr:rowOff>238126</xdr:rowOff>
    </xdr:to>
    <xdr:sp macro="" textlink="">
      <xdr:nvSpPr>
        <xdr:cNvPr id="312" name="AutoShape 1"/>
        <xdr:cNvSpPr>
          <a:spLocks noChangeAspect="1" noChangeArrowheads="1"/>
        </xdr:cNvSpPr>
      </xdr:nvSpPr>
      <xdr:spPr bwMode="auto">
        <a:xfrm>
          <a:off x="6381750" y="5715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322228</xdr:colOff>
      <xdr:row>4</xdr:row>
      <xdr:rowOff>238126</xdr:rowOff>
    </xdr:to>
    <xdr:sp macro="" textlink="">
      <xdr:nvSpPr>
        <xdr:cNvPr id="313" name="AutoShape 1"/>
        <xdr:cNvSpPr>
          <a:spLocks noChangeAspect="1" noChangeArrowheads="1"/>
        </xdr:cNvSpPr>
      </xdr:nvSpPr>
      <xdr:spPr bwMode="auto">
        <a:xfrm>
          <a:off x="6381750" y="5715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417478</xdr:colOff>
      <xdr:row>4</xdr:row>
      <xdr:rowOff>238126</xdr:rowOff>
    </xdr:to>
    <xdr:sp macro="" textlink="">
      <xdr:nvSpPr>
        <xdr:cNvPr id="314" name="AutoShape 1"/>
        <xdr:cNvSpPr>
          <a:spLocks noChangeAspect="1" noChangeArrowheads="1"/>
        </xdr:cNvSpPr>
      </xdr:nvSpPr>
      <xdr:spPr bwMode="auto">
        <a:xfrm>
          <a:off x="6381750" y="571500"/>
          <a:ext cx="15223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322228</xdr:colOff>
      <xdr:row>4</xdr:row>
      <xdr:rowOff>276226</xdr:rowOff>
    </xdr:to>
    <xdr:sp macro="" textlink="">
      <xdr:nvSpPr>
        <xdr:cNvPr id="315" name="AutoShape 1"/>
        <xdr:cNvSpPr>
          <a:spLocks noChangeAspect="1" noChangeArrowheads="1"/>
        </xdr:cNvSpPr>
      </xdr:nvSpPr>
      <xdr:spPr bwMode="auto">
        <a:xfrm>
          <a:off x="6381750" y="6096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493678</xdr:colOff>
      <xdr:row>4</xdr:row>
      <xdr:rowOff>238126</xdr:rowOff>
    </xdr:to>
    <xdr:sp macro="" textlink="">
      <xdr:nvSpPr>
        <xdr:cNvPr id="316" name="AutoShape 1"/>
        <xdr:cNvSpPr>
          <a:spLocks noChangeAspect="1" noChangeArrowheads="1"/>
        </xdr:cNvSpPr>
      </xdr:nvSpPr>
      <xdr:spPr bwMode="auto">
        <a:xfrm>
          <a:off x="6381750" y="571500"/>
          <a:ext cx="1598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398428</xdr:colOff>
      <xdr:row>4</xdr:row>
      <xdr:rowOff>276226</xdr:rowOff>
    </xdr:to>
    <xdr:sp macro="" textlink="">
      <xdr:nvSpPr>
        <xdr:cNvPr id="317" name="AutoShape 1"/>
        <xdr:cNvSpPr>
          <a:spLocks noChangeAspect="1" noChangeArrowheads="1"/>
        </xdr:cNvSpPr>
      </xdr:nvSpPr>
      <xdr:spPr bwMode="auto">
        <a:xfrm>
          <a:off x="6381750" y="609600"/>
          <a:ext cx="15033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398428</xdr:colOff>
      <xdr:row>4</xdr:row>
      <xdr:rowOff>238126</xdr:rowOff>
    </xdr:to>
    <xdr:sp macro="" textlink="">
      <xdr:nvSpPr>
        <xdr:cNvPr id="318" name="AutoShape 1"/>
        <xdr:cNvSpPr>
          <a:spLocks noChangeAspect="1" noChangeArrowheads="1"/>
        </xdr:cNvSpPr>
      </xdr:nvSpPr>
      <xdr:spPr bwMode="auto">
        <a:xfrm>
          <a:off x="6381750" y="571500"/>
          <a:ext cx="15033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398428</xdr:colOff>
      <xdr:row>4</xdr:row>
      <xdr:rowOff>238126</xdr:rowOff>
    </xdr:to>
    <xdr:sp macro="" textlink="">
      <xdr:nvSpPr>
        <xdr:cNvPr id="319" name="AutoShape 1"/>
        <xdr:cNvSpPr>
          <a:spLocks noChangeAspect="1" noChangeArrowheads="1"/>
        </xdr:cNvSpPr>
      </xdr:nvSpPr>
      <xdr:spPr bwMode="auto">
        <a:xfrm>
          <a:off x="6381750" y="571500"/>
          <a:ext cx="15033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493678</xdr:colOff>
      <xdr:row>4</xdr:row>
      <xdr:rowOff>238126</xdr:rowOff>
    </xdr:to>
    <xdr:sp macro="" textlink="">
      <xdr:nvSpPr>
        <xdr:cNvPr id="320" name="AutoShape 1"/>
        <xdr:cNvSpPr>
          <a:spLocks noChangeAspect="1" noChangeArrowheads="1"/>
        </xdr:cNvSpPr>
      </xdr:nvSpPr>
      <xdr:spPr bwMode="auto">
        <a:xfrm>
          <a:off x="6381750" y="571500"/>
          <a:ext cx="1598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398428</xdr:colOff>
      <xdr:row>4</xdr:row>
      <xdr:rowOff>276226</xdr:rowOff>
    </xdr:to>
    <xdr:sp macro="" textlink="">
      <xdr:nvSpPr>
        <xdr:cNvPr id="321" name="AutoShape 1"/>
        <xdr:cNvSpPr>
          <a:spLocks noChangeAspect="1" noChangeArrowheads="1"/>
        </xdr:cNvSpPr>
      </xdr:nvSpPr>
      <xdr:spPr bwMode="auto">
        <a:xfrm>
          <a:off x="6381750" y="609600"/>
          <a:ext cx="15033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417478</xdr:colOff>
      <xdr:row>4</xdr:row>
      <xdr:rowOff>238126</xdr:rowOff>
    </xdr:to>
    <xdr:sp macro="" textlink="">
      <xdr:nvSpPr>
        <xdr:cNvPr id="322" name="AutoShape 1"/>
        <xdr:cNvSpPr>
          <a:spLocks noChangeAspect="1" noChangeArrowheads="1"/>
        </xdr:cNvSpPr>
      </xdr:nvSpPr>
      <xdr:spPr bwMode="auto">
        <a:xfrm>
          <a:off x="6381750" y="571500"/>
          <a:ext cx="15223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322228</xdr:colOff>
      <xdr:row>4</xdr:row>
      <xdr:rowOff>276226</xdr:rowOff>
    </xdr:to>
    <xdr:sp macro="" textlink="">
      <xdr:nvSpPr>
        <xdr:cNvPr id="323" name="AutoShape 1"/>
        <xdr:cNvSpPr>
          <a:spLocks noChangeAspect="1" noChangeArrowheads="1"/>
        </xdr:cNvSpPr>
      </xdr:nvSpPr>
      <xdr:spPr bwMode="auto">
        <a:xfrm>
          <a:off x="6381750" y="6096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322228</xdr:colOff>
      <xdr:row>4</xdr:row>
      <xdr:rowOff>238126</xdr:rowOff>
    </xdr:to>
    <xdr:sp macro="" textlink="">
      <xdr:nvSpPr>
        <xdr:cNvPr id="324" name="AutoShape 1"/>
        <xdr:cNvSpPr>
          <a:spLocks noChangeAspect="1" noChangeArrowheads="1"/>
        </xdr:cNvSpPr>
      </xdr:nvSpPr>
      <xdr:spPr bwMode="auto">
        <a:xfrm>
          <a:off x="6381750" y="5715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322228</xdr:colOff>
      <xdr:row>4</xdr:row>
      <xdr:rowOff>238126</xdr:rowOff>
    </xdr:to>
    <xdr:sp macro="" textlink="">
      <xdr:nvSpPr>
        <xdr:cNvPr id="325" name="AutoShape 1"/>
        <xdr:cNvSpPr>
          <a:spLocks noChangeAspect="1" noChangeArrowheads="1"/>
        </xdr:cNvSpPr>
      </xdr:nvSpPr>
      <xdr:spPr bwMode="auto">
        <a:xfrm>
          <a:off x="6381750" y="5715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417478</xdr:colOff>
      <xdr:row>4</xdr:row>
      <xdr:rowOff>238126</xdr:rowOff>
    </xdr:to>
    <xdr:sp macro="" textlink="">
      <xdr:nvSpPr>
        <xdr:cNvPr id="326" name="AutoShape 1"/>
        <xdr:cNvSpPr>
          <a:spLocks noChangeAspect="1" noChangeArrowheads="1"/>
        </xdr:cNvSpPr>
      </xdr:nvSpPr>
      <xdr:spPr bwMode="auto">
        <a:xfrm>
          <a:off x="6381750" y="571500"/>
          <a:ext cx="15223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322228</xdr:colOff>
      <xdr:row>4</xdr:row>
      <xdr:rowOff>276226</xdr:rowOff>
    </xdr:to>
    <xdr:sp macro="" textlink="">
      <xdr:nvSpPr>
        <xdr:cNvPr id="327" name="AutoShape 1"/>
        <xdr:cNvSpPr>
          <a:spLocks noChangeAspect="1" noChangeArrowheads="1"/>
        </xdr:cNvSpPr>
      </xdr:nvSpPr>
      <xdr:spPr bwMode="auto">
        <a:xfrm>
          <a:off x="6381750" y="6096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493678</xdr:colOff>
      <xdr:row>4</xdr:row>
      <xdr:rowOff>238126</xdr:rowOff>
    </xdr:to>
    <xdr:sp macro="" textlink="">
      <xdr:nvSpPr>
        <xdr:cNvPr id="328" name="AutoShape 1"/>
        <xdr:cNvSpPr>
          <a:spLocks noChangeAspect="1" noChangeArrowheads="1"/>
        </xdr:cNvSpPr>
      </xdr:nvSpPr>
      <xdr:spPr bwMode="auto">
        <a:xfrm>
          <a:off x="6381750" y="571500"/>
          <a:ext cx="1598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398428</xdr:colOff>
      <xdr:row>4</xdr:row>
      <xdr:rowOff>276226</xdr:rowOff>
    </xdr:to>
    <xdr:sp macro="" textlink="">
      <xdr:nvSpPr>
        <xdr:cNvPr id="329" name="AutoShape 1"/>
        <xdr:cNvSpPr>
          <a:spLocks noChangeAspect="1" noChangeArrowheads="1"/>
        </xdr:cNvSpPr>
      </xdr:nvSpPr>
      <xdr:spPr bwMode="auto">
        <a:xfrm>
          <a:off x="6381750" y="609600"/>
          <a:ext cx="15033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398428</xdr:colOff>
      <xdr:row>4</xdr:row>
      <xdr:rowOff>238126</xdr:rowOff>
    </xdr:to>
    <xdr:sp macro="" textlink="">
      <xdr:nvSpPr>
        <xdr:cNvPr id="330" name="AutoShape 1"/>
        <xdr:cNvSpPr>
          <a:spLocks noChangeAspect="1" noChangeArrowheads="1"/>
        </xdr:cNvSpPr>
      </xdr:nvSpPr>
      <xdr:spPr bwMode="auto">
        <a:xfrm>
          <a:off x="6381750" y="571500"/>
          <a:ext cx="15033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398428</xdr:colOff>
      <xdr:row>4</xdr:row>
      <xdr:rowOff>238126</xdr:rowOff>
    </xdr:to>
    <xdr:sp macro="" textlink="">
      <xdr:nvSpPr>
        <xdr:cNvPr id="331" name="AutoShape 1"/>
        <xdr:cNvSpPr>
          <a:spLocks noChangeAspect="1" noChangeArrowheads="1"/>
        </xdr:cNvSpPr>
      </xdr:nvSpPr>
      <xdr:spPr bwMode="auto">
        <a:xfrm>
          <a:off x="6381750" y="571500"/>
          <a:ext cx="15033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493678</xdr:colOff>
      <xdr:row>4</xdr:row>
      <xdr:rowOff>238126</xdr:rowOff>
    </xdr:to>
    <xdr:sp macro="" textlink="">
      <xdr:nvSpPr>
        <xdr:cNvPr id="332" name="AutoShape 1"/>
        <xdr:cNvSpPr>
          <a:spLocks noChangeAspect="1" noChangeArrowheads="1"/>
        </xdr:cNvSpPr>
      </xdr:nvSpPr>
      <xdr:spPr bwMode="auto">
        <a:xfrm>
          <a:off x="6381750" y="571500"/>
          <a:ext cx="1598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398428</xdr:colOff>
      <xdr:row>4</xdr:row>
      <xdr:rowOff>276226</xdr:rowOff>
    </xdr:to>
    <xdr:sp macro="" textlink="">
      <xdr:nvSpPr>
        <xdr:cNvPr id="333" name="AutoShape 1"/>
        <xdr:cNvSpPr>
          <a:spLocks noChangeAspect="1" noChangeArrowheads="1"/>
        </xdr:cNvSpPr>
      </xdr:nvSpPr>
      <xdr:spPr bwMode="auto">
        <a:xfrm>
          <a:off x="6381750" y="609600"/>
          <a:ext cx="15033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417478</xdr:colOff>
      <xdr:row>4</xdr:row>
      <xdr:rowOff>238126</xdr:rowOff>
    </xdr:to>
    <xdr:sp macro="" textlink="">
      <xdr:nvSpPr>
        <xdr:cNvPr id="334" name="AutoShape 1"/>
        <xdr:cNvSpPr>
          <a:spLocks noChangeAspect="1" noChangeArrowheads="1"/>
        </xdr:cNvSpPr>
      </xdr:nvSpPr>
      <xdr:spPr bwMode="auto">
        <a:xfrm>
          <a:off x="6381750" y="571500"/>
          <a:ext cx="15223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322228</xdr:colOff>
      <xdr:row>4</xdr:row>
      <xdr:rowOff>276226</xdr:rowOff>
    </xdr:to>
    <xdr:sp macro="" textlink="">
      <xdr:nvSpPr>
        <xdr:cNvPr id="335" name="AutoShape 1"/>
        <xdr:cNvSpPr>
          <a:spLocks noChangeAspect="1" noChangeArrowheads="1"/>
        </xdr:cNvSpPr>
      </xdr:nvSpPr>
      <xdr:spPr bwMode="auto">
        <a:xfrm>
          <a:off x="6381750" y="6096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322228</xdr:colOff>
      <xdr:row>4</xdr:row>
      <xdr:rowOff>238126</xdr:rowOff>
    </xdr:to>
    <xdr:sp macro="" textlink="">
      <xdr:nvSpPr>
        <xdr:cNvPr id="336" name="AutoShape 1"/>
        <xdr:cNvSpPr>
          <a:spLocks noChangeAspect="1" noChangeArrowheads="1"/>
        </xdr:cNvSpPr>
      </xdr:nvSpPr>
      <xdr:spPr bwMode="auto">
        <a:xfrm>
          <a:off x="6381750" y="5715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322228</xdr:colOff>
      <xdr:row>4</xdr:row>
      <xdr:rowOff>238126</xdr:rowOff>
    </xdr:to>
    <xdr:sp macro="" textlink="">
      <xdr:nvSpPr>
        <xdr:cNvPr id="337" name="AutoShape 1"/>
        <xdr:cNvSpPr>
          <a:spLocks noChangeAspect="1" noChangeArrowheads="1"/>
        </xdr:cNvSpPr>
      </xdr:nvSpPr>
      <xdr:spPr bwMode="auto">
        <a:xfrm>
          <a:off x="6381750" y="571500"/>
          <a:ext cx="1427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417478</xdr:colOff>
      <xdr:row>4</xdr:row>
      <xdr:rowOff>238126</xdr:rowOff>
    </xdr:to>
    <xdr:sp macro="" textlink="">
      <xdr:nvSpPr>
        <xdr:cNvPr id="338" name="AutoShape 1"/>
        <xdr:cNvSpPr>
          <a:spLocks noChangeAspect="1" noChangeArrowheads="1"/>
        </xdr:cNvSpPr>
      </xdr:nvSpPr>
      <xdr:spPr bwMode="auto">
        <a:xfrm>
          <a:off x="6381750" y="571500"/>
          <a:ext cx="1522378" cy="92392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303901</xdr:rowOff>
    </xdr:from>
    <xdr:to>
      <xdr:col>5</xdr:col>
      <xdr:colOff>192828</xdr:colOff>
      <xdr:row>4</xdr:row>
      <xdr:rowOff>284852</xdr:rowOff>
    </xdr:to>
    <xdr:sp macro="" textlink="">
      <xdr:nvSpPr>
        <xdr:cNvPr id="339" name="AutoShape 1"/>
        <xdr:cNvSpPr>
          <a:spLocks noChangeAspect="1" noChangeArrowheads="1"/>
        </xdr:cNvSpPr>
      </xdr:nvSpPr>
      <xdr:spPr bwMode="auto">
        <a:xfrm>
          <a:off x="5153025" y="618226"/>
          <a:ext cx="1421553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493678</xdr:colOff>
      <xdr:row>4</xdr:row>
      <xdr:rowOff>238126</xdr:rowOff>
    </xdr:to>
    <xdr:sp macro="" textlink="">
      <xdr:nvSpPr>
        <xdr:cNvPr id="340" name="AutoShape 1"/>
        <xdr:cNvSpPr>
          <a:spLocks noChangeAspect="1" noChangeArrowheads="1"/>
        </xdr:cNvSpPr>
      </xdr:nvSpPr>
      <xdr:spPr bwMode="auto">
        <a:xfrm>
          <a:off x="6381750" y="571500"/>
          <a:ext cx="159857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398428</xdr:colOff>
      <xdr:row>4</xdr:row>
      <xdr:rowOff>276226</xdr:rowOff>
    </xdr:to>
    <xdr:sp macro="" textlink="">
      <xdr:nvSpPr>
        <xdr:cNvPr id="341" name="AutoShape 1"/>
        <xdr:cNvSpPr>
          <a:spLocks noChangeAspect="1" noChangeArrowheads="1"/>
        </xdr:cNvSpPr>
      </xdr:nvSpPr>
      <xdr:spPr bwMode="auto">
        <a:xfrm>
          <a:off x="6381750" y="609600"/>
          <a:ext cx="15033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42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43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44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45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46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47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48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49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50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51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52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53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54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55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56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57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58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59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60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61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62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63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64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65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66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67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68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69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70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71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72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73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74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75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97228</xdr:colOff>
      <xdr:row>4</xdr:row>
      <xdr:rowOff>238126</xdr:rowOff>
    </xdr:to>
    <xdr:sp macro="" textlink="">
      <xdr:nvSpPr>
        <xdr:cNvPr id="376" name="AutoShape 1"/>
        <xdr:cNvSpPr>
          <a:spLocks noChangeAspect="1" noChangeArrowheads="1"/>
        </xdr:cNvSpPr>
      </xdr:nvSpPr>
      <xdr:spPr bwMode="auto">
        <a:xfrm>
          <a:off x="6381750" y="5715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97228</xdr:colOff>
      <xdr:row>4</xdr:row>
      <xdr:rowOff>276226</xdr:rowOff>
    </xdr:to>
    <xdr:sp macro="" textlink="">
      <xdr:nvSpPr>
        <xdr:cNvPr id="377" name="AutoShape 1"/>
        <xdr:cNvSpPr>
          <a:spLocks noChangeAspect="1" noChangeArrowheads="1"/>
        </xdr:cNvSpPr>
      </xdr:nvSpPr>
      <xdr:spPr bwMode="auto">
        <a:xfrm>
          <a:off x="6381750" y="609600"/>
          <a:ext cx="120212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209660</xdr:colOff>
      <xdr:row>4</xdr:row>
      <xdr:rowOff>238126</xdr:rowOff>
    </xdr:to>
    <xdr:sp macro="" textlink="">
      <xdr:nvSpPr>
        <xdr:cNvPr id="378" name="AutoShape 1"/>
        <xdr:cNvSpPr>
          <a:spLocks noChangeAspect="1" noChangeArrowheads="1"/>
        </xdr:cNvSpPr>
      </xdr:nvSpPr>
      <xdr:spPr bwMode="auto">
        <a:xfrm>
          <a:off x="6381750" y="571500"/>
          <a:ext cx="13145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114410</xdr:colOff>
      <xdr:row>4</xdr:row>
      <xdr:rowOff>276226</xdr:rowOff>
    </xdr:to>
    <xdr:sp macro="" textlink="">
      <xdr:nvSpPr>
        <xdr:cNvPr id="379" name="AutoShape 1"/>
        <xdr:cNvSpPr>
          <a:spLocks noChangeAspect="1" noChangeArrowheads="1"/>
        </xdr:cNvSpPr>
      </xdr:nvSpPr>
      <xdr:spPr bwMode="auto">
        <a:xfrm>
          <a:off x="6381750" y="6096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114410</xdr:colOff>
      <xdr:row>4</xdr:row>
      <xdr:rowOff>238126</xdr:rowOff>
    </xdr:to>
    <xdr:sp macro="" textlink="">
      <xdr:nvSpPr>
        <xdr:cNvPr id="380" name="AutoShape 1"/>
        <xdr:cNvSpPr>
          <a:spLocks noChangeAspect="1" noChangeArrowheads="1"/>
        </xdr:cNvSpPr>
      </xdr:nvSpPr>
      <xdr:spPr bwMode="auto">
        <a:xfrm>
          <a:off x="6381750" y="5715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114410</xdr:colOff>
      <xdr:row>4</xdr:row>
      <xdr:rowOff>238126</xdr:rowOff>
    </xdr:to>
    <xdr:sp macro="" textlink="">
      <xdr:nvSpPr>
        <xdr:cNvPr id="381" name="AutoShape 1"/>
        <xdr:cNvSpPr>
          <a:spLocks noChangeAspect="1" noChangeArrowheads="1"/>
        </xdr:cNvSpPr>
      </xdr:nvSpPr>
      <xdr:spPr bwMode="auto">
        <a:xfrm>
          <a:off x="6381750" y="5715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209660</xdr:colOff>
      <xdr:row>4</xdr:row>
      <xdr:rowOff>238126</xdr:rowOff>
    </xdr:to>
    <xdr:sp macro="" textlink="">
      <xdr:nvSpPr>
        <xdr:cNvPr id="382" name="AutoShape 1"/>
        <xdr:cNvSpPr>
          <a:spLocks noChangeAspect="1" noChangeArrowheads="1"/>
        </xdr:cNvSpPr>
      </xdr:nvSpPr>
      <xdr:spPr bwMode="auto">
        <a:xfrm>
          <a:off x="6381750" y="571500"/>
          <a:ext cx="13145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114410</xdr:colOff>
      <xdr:row>4</xdr:row>
      <xdr:rowOff>276226</xdr:rowOff>
    </xdr:to>
    <xdr:sp macro="" textlink="">
      <xdr:nvSpPr>
        <xdr:cNvPr id="383" name="AutoShape 1"/>
        <xdr:cNvSpPr>
          <a:spLocks noChangeAspect="1" noChangeArrowheads="1"/>
        </xdr:cNvSpPr>
      </xdr:nvSpPr>
      <xdr:spPr bwMode="auto">
        <a:xfrm>
          <a:off x="6381750" y="6096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285860</xdr:colOff>
      <xdr:row>4</xdr:row>
      <xdr:rowOff>238126</xdr:rowOff>
    </xdr:to>
    <xdr:sp macro="" textlink="">
      <xdr:nvSpPr>
        <xdr:cNvPr id="384" name="AutoShape 1"/>
        <xdr:cNvSpPr>
          <a:spLocks noChangeAspect="1" noChangeArrowheads="1"/>
        </xdr:cNvSpPr>
      </xdr:nvSpPr>
      <xdr:spPr bwMode="auto">
        <a:xfrm>
          <a:off x="6381750" y="571500"/>
          <a:ext cx="13907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190610</xdr:colOff>
      <xdr:row>4</xdr:row>
      <xdr:rowOff>276226</xdr:rowOff>
    </xdr:to>
    <xdr:sp macro="" textlink="">
      <xdr:nvSpPr>
        <xdr:cNvPr id="385" name="AutoShape 1"/>
        <xdr:cNvSpPr>
          <a:spLocks noChangeAspect="1" noChangeArrowheads="1"/>
        </xdr:cNvSpPr>
      </xdr:nvSpPr>
      <xdr:spPr bwMode="auto">
        <a:xfrm>
          <a:off x="6381750" y="6096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190610</xdr:colOff>
      <xdr:row>4</xdr:row>
      <xdr:rowOff>238126</xdr:rowOff>
    </xdr:to>
    <xdr:sp macro="" textlink="">
      <xdr:nvSpPr>
        <xdr:cNvPr id="386" name="AutoShape 1"/>
        <xdr:cNvSpPr>
          <a:spLocks noChangeAspect="1" noChangeArrowheads="1"/>
        </xdr:cNvSpPr>
      </xdr:nvSpPr>
      <xdr:spPr bwMode="auto">
        <a:xfrm>
          <a:off x="6381750" y="5715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190610</xdr:colOff>
      <xdr:row>4</xdr:row>
      <xdr:rowOff>238126</xdr:rowOff>
    </xdr:to>
    <xdr:sp macro="" textlink="">
      <xdr:nvSpPr>
        <xdr:cNvPr id="387" name="AutoShape 1"/>
        <xdr:cNvSpPr>
          <a:spLocks noChangeAspect="1" noChangeArrowheads="1"/>
        </xdr:cNvSpPr>
      </xdr:nvSpPr>
      <xdr:spPr bwMode="auto">
        <a:xfrm>
          <a:off x="6381750" y="5715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285860</xdr:colOff>
      <xdr:row>4</xdr:row>
      <xdr:rowOff>238126</xdr:rowOff>
    </xdr:to>
    <xdr:sp macro="" textlink="">
      <xdr:nvSpPr>
        <xdr:cNvPr id="388" name="AutoShape 1"/>
        <xdr:cNvSpPr>
          <a:spLocks noChangeAspect="1" noChangeArrowheads="1"/>
        </xdr:cNvSpPr>
      </xdr:nvSpPr>
      <xdr:spPr bwMode="auto">
        <a:xfrm>
          <a:off x="6381750" y="571500"/>
          <a:ext cx="13907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190610</xdr:colOff>
      <xdr:row>4</xdr:row>
      <xdr:rowOff>276226</xdr:rowOff>
    </xdr:to>
    <xdr:sp macro="" textlink="">
      <xdr:nvSpPr>
        <xdr:cNvPr id="389" name="AutoShape 1"/>
        <xdr:cNvSpPr>
          <a:spLocks noChangeAspect="1" noChangeArrowheads="1"/>
        </xdr:cNvSpPr>
      </xdr:nvSpPr>
      <xdr:spPr bwMode="auto">
        <a:xfrm>
          <a:off x="6381750" y="6096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209660</xdr:colOff>
      <xdr:row>4</xdr:row>
      <xdr:rowOff>238126</xdr:rowOff>
    </xdr:to>
    <xdr:sp macro="" textlink="">
      <xdr:nvSpPr>
        <xdr:cNvPr id="390" name="AutoShape 1"/>
        <xdr:cNvSpPr>
          <a:spLocks noChangeAspect="1" noChangeArrowheads="1"/>
        </xdr:cNvSpPr>
      </xdr:nvSpPr>
      <xdr:spPr bwMode="auto">
        <a:xfrm>
          <a:off x="6381750" y="571500"/>
          <a:ext cx="13145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114410</xdr:colOff>
      <xdr:row>4</xdr:row>
      <xdr:rowOff>276226</xdr:rowOff>
    </xdr:to>
    <xdr:sp macro="" textlink="">
      <xdr:nvSpPr>
        <xdr:cNvPr id="391" name="AutoShape 1"/>
        <xdr:cNvSpPr>
          <a:spLocks noChangeAspect="1" noChangeArrowheads="1"/>
        </xdr:cNvSpPr>
      </xdr:nvSpPr>
      <xdr:spPr bwMode="auto">
        <a:xfrm>
          <a:off x="6381750" y="6096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114410</xdr:colOff>
      <xdr:row>4</xdr:row>
      <xdr:rowOff>238126</xdr:rowOff>
    </xdr:to>
    <xdr:sp macro="" textlink="">
      <xdr:nvSpPr>
        <xdr:cNvPr id="392" name="AutoShape 1"/>
        <xdr:cNvSpPr>
          <a:spLocks noChangeAspect="1" noChangeArrowheads="1"/>
        </xdr:cNvSpPr>
      </xdr:nvSpPr>
      <xdr:spPr bwMode="auto">
        <a:xfrm>
          <a:off x="6381750" y="5715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114410</xdr:colOff>
      <xdr:row>4</xdr:row>
      <xdr:rowOff>238126</xdr:rowOff>
    </xdr:to>
    <xdr:sp macro="" textlink="">
      <xdr:nvSpPr>
        <xdr:cNvPr id="393" name="AutoShape 1"/>
        <xdr:cNvSpPr>
          <a:spLocks noChangeAspect="1" noChangeArrowheads="1"/>
        </xdr:cNvSpPr>
      </xdr:nvSpPr>
      <xdr:spPr bwMode="auto">
        <a:xfrm>
          <a:off x="6381750" y="5715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209660</xdr:colOff>
      <xdr:row>4</xdr:row>
      <xdr:rowOff>238126</xdr:rowOff>
    </xdr:to>
    <xdr:sp macro="" textlink="">
      <xdr:nvSpPr>
        <xdr:cNvPr id="394" name="AutoShape 1"/>
        <xdr:cNvSpPr>
          <a:spLocks noChangeAspect="1" noChangeArrowheads="1"/>
        </xdr:cNvSpPr>
      </xdr:nvSpPr>
      <xdr:spPr bwMode="auto">
        <a:xfrm>
          <a:off x="6381750" y="571500"/>
          <a:ext cx="13145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114410</xdr:colOff>
      <xdr:row>4</xdr:row>
      <xdr:rowOff>276226</xdr:rowOff>
    </xdr:to>
    <xdr:sp macro="" textlink="">
      <xdr:nvSpPr>
        <xdr:cNvPr id="395" name="AutoShape 1"/>
        <xdr:cNvSpPr>
          <a:spLocks noChangeAspect="1" noChangeArrowheads="1"/>
        </xdr:cNvSpPr>
      </xdr:nvSpPr>
      <xdr:spPr bwMode="auto">
        <a:xfrm>
          <a:off x="6381750" y="6096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285860</xdr:colOff>
      <xdr:row>4</xdr:row>
      <xdr:rowOff>238126</xdr:rowOff>
    </xdr:to>
    <xdr:sp macro="" textlink="">
      <xdr:nvSpPr>
        <xdr:cNvPr id="396" name="AutoShape 1"/>
        <xdr:cNvSpPr>
          <a:spLocks noChangeAspect="1" noChangeArrowheads="1"/>
        </xdr:cNvSpPr>
      </xdr:nvSpPr>
      <xdr:spPr bwMode="auto">
        <a:xfrm>
          <a:off x="6381750" y="571500"/>
          <a:ext cx="13907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190610</xdr:colOff>
      <xdr:row>4</xdr:row>
      <xdr:rowOff>276226</xdr:rowOff>
    </xdr:to>
    <xdr:sp macro="" textlink="">
      <xdr:nvSpPr>
        <xdr:cNvPr id="397" name="AutoShape 1"/>
        <xdr:cNvSpPr>
          <a:spLocks noChangeAspect="1" noChangeArrowheads="1"/>
        </xdr:cNvSpPr>
      </xdr:nvSpPr>
      <xdr:spPr bwMode="auto">
        <a:xfrm>
          <a:off x="6381750" y="6096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190610</xdr:colOff>
      <xdr:row>4</xdr:row>
      <xdr:rowOff>238126</xdr:rowOff>
    </xdr:to>
    <xdr:sp macro="" textlink="">
      <xdr:nvSpPr>
        <xdr:cNvPr id="398" name="AutoShape 1"/>
        <xdr:cNvSpPr>
          <a:spLocks noChangeAspect="1" noChangeArrowheads="1"/>
        </xdr:cNvSpPr>
      </xdr:nvSpPr>
      <xdr:spPr bwMode="auto">
        <a:xfrm>
          <a:off x="6381750" y="5715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190610</xdr:colOff>
      <xdr:row>4</xdr:row>
      <xdr:rowOff>238126</xdr:rowOff>
    </xdr:to>
    <xdr:sp macro="" textlink="">
      <xdr:nvSpPr>
        <xdr:cNvPr id="399" name="AutoShape 1"/>
        <xdr:cNvSpPr>
          <a:spLocks noChangeAspect="1" noChangeArrowheads="1"/>
        </xdr:cNvSpPr>
      </xdr:nvSpPr>
      <xdr:spPr bwMode="auto">
        <a:xfrm>
          <a:off x="6381750" y="5715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285860</xdr:colOff>
      <xdr:row>4</xdr:row>
      <xdr:rowOff>238126</xdr:rowOff>
    </xdr:to>
    <xdr:sp macro="" textlink="">
      <xdr:nvSpPr>
        <xdr:cNvPr id="400" name="AutoShape 1"/>
        <xdr:cNvSpPr>
          <a:spLocks noChangeAspect="1" noChangeArrowheads="1"/>
        </xdr:cNvSpPr>
      </xdr:nvSpPr>
      <xdr:spPr bwMode="auto">
        <a:xfrm>
          <a:off x="6381750" y="571500"/>
          <a:ext cx="13907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190610</xdr:colOff>
      <xdr:row>4</xdr:row>
      <xdr:rowOff>276226</xdr:rowOff>
    </xdr:to>
    <xdr:sp macro="" textlink="">
      <xdr:nvSpPr>
        <xdr:cNvPr id="401" name="AutoShape 1"/>
        <xdr:cNvSpPr>
          <a:spLocks noChangeAspect="1" noChangeArrowheads="1"/>
        </xdr:cNvSpPr>
      </xdr:nvSpPr>
      <xdr:spPr bwMode="auto">
        <a:xfrm>
          <a:off x="6381750" y="6096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209660</xdr:colOff>
      <xdr:row>4</xdr:row>
      <xdr:rowOff>238126</xdr:rowOff>
    </xdr:to>
    <xdr:sp macro="" textlink="">
      <xdr:nvSpPr>
        <xdr:cNvPr id="402" name="AutoShape 1"/>
        <xdr:cNvSpPr>
          <a:spLocks noChangeAspect="1" noChangeArrowheads="1"/>
        </xdr:cNvSpPr>
      </xdr:nvSpPr>
      <xdr:spPr bwMode="auto">
        <a:xfrm>
          <a:off x="6381750" y="571500"/>
          <a:ext cx="13145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114410</xdr:colOff>
      <xdr:row>4</xdr:row>
      <xdr:rowOff>276226</xdr:rowOff>
    </xdr:to>
    <xdr:sp macro="" textlink="">
      <xdr:nvSpPr>
        <xdr:cNvPr id="403" name="AutoShape 1"/>
        <xdr:cNvSpPr>
          <a:spLocks noChangeAspect="1" noChangeArrowheads="1"/>
        </xdr:cNvSpPr>
      </xdr:nvSpPr>
      <xdr:spPr bwMode="auto">
        <a:xfrm>
          <a:off x="6381750" y="6096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114410</xdr:colOff>
      <xdr:row>4</xdr:row>
      <xdr:rowOff>238126</xdr:rowOff>
    </xdr:to>
    <xdr:sp macro="" textlink="">
      <xdr:nvSpPr>
        <xdr:cNvPr id="404" name="AutoShape 1"/>
        <xdr:cNvSpPr>
          <a:spLocks noChangeAspect="1" noChangeArrowheads="1"/>
        </xdr:cNvSpPr>
      </xdr:nvSpPr>
      <xdr:spPr bwMode="auto">
        <a:xfrm>
          <a:off x="6381750" y="5715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114410</xdr:colOff>
      <xdr:row>4</xdr:row>
      <xdr:rowOff>238126</xdr:rowOff>
    </xdr:to>
    <xdr:sp macro="" textlink="">
      <xdr:nvSpPr>
        <xdr:cNvPr id="405" name="AutoShape 1"/>
        <xdr:cNvSpPr>
          <a:spLocks noChangeAspect="1" noChangeArrowheads="1"/>
        </xdr:cNvSpPr>
      </xdr:nvSpPr>
      <xdr:spPr bwMode="auto">
        <a:xfrm>
          <a:off x="6381750" y="5715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209660</xdr:colOff>
      <xdr:row>4</xdr:row>
      <xdr:rowOff>238126</xdr:rowOff>
    </xdr:to>
    <xdr:sp macro="" textlink="">
      <xdr:nvSpPr>
        <xdr:cNvPr id="406" name="AutoShape 1"/>
        <xdr:cNvSpPr>
          <a:spLocks noChangeAspect="1" noChangeArrowheads="1"/>
        </xdr:cNvSpPr>
      </xdr:nvSpPr>
      <xdr:spPr bwMode="auto">
        <a:xfrm>
          <a:off x="6381750" y="571500"/>
          <a:ext cx="13145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114410</xdr:colOff>
      <xdr:row>4</xdr:row>
      <xdr:rowOff>276226</xdr:rowOff>
    </xdr:to>
    <xdr:sp macro="" textlink="">
      <xdr:nvSpPr>
        <xdr:cNvPr id="407" name="AutoShape 1"/>
        <xdr:cNvSpPr>
          <a:spLocks noChangeAspect="1" noChangeArrowheads="1"/>
        </xdr:cNvSpPr>
      </xdr:nvSpPr>
      <xdr:spPr bwMode="auto">
        <a:xfrm>
          <a:off x="6381750" y="609600"/>
          <a:ext cx="12193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285860</xdr:colOff>
      <xdr:row>4</xdr:row>
      <xdr:rowOff>238126</xdr:rowOff>
    </xdr:to>
    <xdr:sp macro="" textlink="">
      <xdr:nvSpPr>
        <xdr:cNvPr id="408" name="AutoShape 1"/>
        <xdr:cNvSpPr>
          <a:spLocks noChangeAspect="1" noChangeArrowheads="1"/>
        </xdr:cNvSpPr>
      </xdr:nvSpPr>
      <xdr:spPr bwMode="auto">
        <a:xfrm>
          <a:off x="6381750" y="571500"/>
          <a:ext cx="139076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190610</xdr:colOff>
      <xdr:row>4</xdr:row>
      <xdr:rowOff>276226</xdr:rowOff>
    </xdr:to>
    <xdr:sp macro="" textlink="">
      <xdr:nvSpPr>
        <xdr:cNvPr id="409" name="AutoShape 1"/>
        <xdr:cNvSpPr>
          <a:spLocks noChangeAspect="1" noChangeArrowheads="1"/>
        </xdr:cNvSpPr>
      </xdr:nvSpPr>
      <xdr:spPr bwMode="auto">
        <a:xfrm>
          <a:off x="6381750" y="6096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190610</xdr:colOff>
      <xdr:row>4</xdr:row>
      <xdr:rowOff>238126</xdr:rowOff>
    </xdr:to>
    <xdr:sp macro="" textlink="">
      <xdr:nvSpPr>
        <xdr:cNvPr id="410" name="AutoShape 1"/>
        <xdr:cNvSpPr>
          <a:spLocks noChangeAspect="1" noChangeArrowheads="1"/>
        </xdr:cNvSpPr>
      </xdr:nvSpPr>
      <xdr:spPr bwMode="auto">
        <a:xfrm>
          <a:off x="6381750" y="571500"/>
          <a:ext cx="129551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11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12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13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14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15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16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17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18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19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0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1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22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3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24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5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6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7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28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9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30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1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2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3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34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5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36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7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8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9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40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1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42" name="AutoShape 1"/>
        <xdr:cNvSpPr>
          <a:spLocks noChangeAspect="1" noChangeArrowheads="1"/>
        </xdr:cNvSpPr>
      </xdr:nvSpPr>
      <xdr:spPr bwMode="auto">
        <a:xfrm>
          <a:off x="6381750" y="6096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3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4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5" name="AutoShape 1"/>
        <xdr:cNvSpPr>
          <a:spLocks noChangeAspect="1" noChangeArrowheads="1"/>
        </xdr:cNvSpPr>
      </xdr:nvSpPr>
      <xdr:spPr bwMode="auto">
        <a:xfrm>
          <a:off x="6381750" y="571500"/>
          <a:ext cx="910070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46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19158</xdr:colOff>
      <xdr:row>4</xdr:row>
      <xdr:rowOff>276226</xdr:rowOff>
    </xdr:to>
    <xdr:sp macro="" textlink="">
      <xdr:nvSpPr>
        <xdr:cNvPr id="447" name="AutoShape 1"/>
        <xdr:cNvSpPr>
          <a:spLocks noChangeAspect="1" noChangeArrowheads="1"/>
        </xdr:cNvSpPr>
      </xdr:nvSpPr>
      <xdr:spPr bwMode="auto">
        <a:xfrm>
          <a:off x="6381750" y="6096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19158</xdr:colOff>
      <xdr:row>4</xdr:row>
      <xdr:rowOff>238126</xdr:rowOff>
    </xdr:to>
    <xdr:sp macro="" textlink="">
      <xdr:nvSpPr>
        <xdr:cNvPr id="448" name="AutoShape 1"/>
        <xdr:cNvSpPr>
          <a:spLocks noChangeAspect="1" noChangeArrowheads="1"/>
        </xdr:cNvSpPr>
      </xdr:nvSpPr>
      <xdr:spPr bwMode="auto">
        <a:xfrm>
          <a:off x="6381750" y="5715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19158</xdr:colOff>
      <xdr:row>4</xdr:row>
      <xdr:rowOff>238126</xdr:rowOff>
    </xdr:to>
    <xdr:sp macro="" textlink="">
      <xdr:nvSpPr>
        <xdr:cNvPr id="449" name="AutoShape 1"/>
        <xdr:cNvSpPr>
          <a:spLocks noChangeAspect="1" noChangeArrowheads="1"/>
        </xdr:cNvSpPr>
      </xdr:nvSpPr>
      <xdr:spPr bwMode="auto">
        <a:xfrm>
          <a:off x="6381750" y="5715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50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19158</xdr:colOff>
      <xdr:row>4</xdr:row>
      <xdr:rowOff>276226</xdr:rowOff>
    </xdr:to>
    <xdr:sp macro="" textlink="">
      <xdr:nvSpPr>
        <xdr:cNvPr id="451" name="AutoShape 1"/>
        <xdr:cNvSpPr>
          <a:spLocks noChangeAspect="1" noChangeArrowheads="1"/>
        </xdr:cNvSpPr>
      </xdr:nvSpPr>
      <xdr:spPr bwMode="auto">
        <a:xfrm>
          <a:off x="6381750" y="6096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52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95358</xdr:colOff>
      <xdr:row>4</xdr:row>
      <xdr:rowOff>276226</xdr:rowOff>
    </xdr:to>
    <xdr:sp macro="" textlink="">
      <xdr:nvSpPr>
        <xdr:cNvPr id="453" name="AutoShape 1"/>
        <xdr:cNvSpPr>
          <a:spLocks noChangeAspect="1" noChangeArrowheads="1"/>
        </xdr:cNvSpPr>
      </xdr:nvSpPr>
      <xdr:spPr bwMode="auto">
        <a:xfrm>
          <a:off x="6381750" y="6096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54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55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56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95358</xdr:colOff>
      <xdr:row>4</xdr:row>
      <xdr:rowOff>276226</xdr:rowOff>
    </xdr:to>
    <xdr:sp macro="" textlink="">
      <xdr:nvSpPr>
        <xdr:cNvPr id="457" name="AutoShape 1"/>
        <xdr:cNvSpPr>
          <a:spLocks noChangeAspect="1" noChangeArrowheads="1"/>
        </xdr:cNvSpPr>
      </xdr:nvSpPr>
      <xdr:spPr bwMode="auto">
        <a:xfrm>
          <a:off x="6381750" y="6096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58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19158</xdr:colOff>
      <xdr:row>4</xdr:row>
      <xdr:rowOff>276226</xdr:rowOff>
    </xdr:to>
    <xdr:sp macro="" textlink="">
      <xdr:nvSpPr>
        <xdr:cNvPr id="459" name="AutoShape 1"/>
        <xdr:cNvSpPr>
          <a:spLocks noChangeAspect="1" noChangeArrowheads="1"/>
        </xdr:cNvSpPr>
      </xdr:nvSpPr>
      <xdr:spPr bwMode="auto">
        <a:xfrm>
          <a:off x="6381750" y="6096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19158</xdr:colOff>
      <xdr:row>4</xdr:row>
      <xdr:rowOff>238126</xdr:rowOff>
    </xdr:to>
    <xdr:sp macro="" textlink="">
      <xdr:nvSpPr>
        <xdr:cNvPr id="460" name="AutoShape 1"/>
        <xdr:cNvSpPr>
          <a:spLocks noChangeAspect="1" noChangeArrowheads="1"/>
        </xdr:cNvSpPr>
      </xdr:nvSpPr>
      <xdr:spPr bwMode="auto">
        <a:xfrm>
          <a:off x="6381750" y="5715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19158</xdr:colOff>
      <xdr:row>4</xdr:row>
      <xdr:rowOff>238126</xdr:rowOff>
    </xdr:to>
    <xdr:sp macro="" textlink="">
      <xdr:nvSpPr>
        <xdr:cNvPr id="461" name="AutoShape 1"/>
        <xdr:cNvSpPr>
          <a:spLocks noChangeAspect="1" noChangeArrowheads="1"/>
        </xdr:cNvSpPr>
      </xdr:nvSpPr>
      <xdr:spPr bwMode="auto">
        <a:xfrm>
          <a:off x="6381750" y="5715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62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19158</xdr:colOff>
      <xdr:row>4</xdr:row>
      <xdr:rowOff>276226</xdr:rowOff>
    </xdr:to>
    <xdr:sp macro="" textlink="">
      <xdr:nvSpPr>
        <xdr:cNvPr id="463" name="AutoShape 1"/>
        <xdr:cNvSpPr>
          <a:spLocks noChangeAspect="1" noChangeArrowheads="1"/>
        </xdr:cNvSpPr>
      </xdr:nvSpPr>
      <xdr:spPr bwMode="auto">
        <a:xfrm>
          <a:off x="6381750" y="6096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64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95358</xdr:colOff>
      <xdr:row>4</xdr:row>
      <xdr:rowOff>276226</xdr:rowOff>
    </xdr:to>
    <xdr:sp macro="" textlink="">
      <xdr:nvSpPr>
        <xdr:cNvPr id="465" name="AutoShape 1"/>
        <xdr:cNvSpPr>
          <a:spLocks noChangeAspect="1" noChangeArrowheads="1"/>
        </xdr:cNvSpPr>
      </xdr:nvSpPr>
      <xdr:spPr bwMode="auto">
        <a:xfrm>
          <a:off x="6381750" y="6096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66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67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68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95358</xdr:colOff>
      <xdr:row>4</xdr:row>
      <xdr:rowOff>276226</xdr:rowOff>
    </xdr:to>
    <xdr:sp macro="" textlink="">
      <xdr:nvSpPr>
        <xdr:cNvPr id="469" name="AutoShape 1"/>
        <xdr:cNvSpPr>
          <a:spLocks noChangeAspect="1" noChangeArrowheads="1"/>
        </xdr:cNvSpPr>
      </xdr:nvSpPr>
      <xdr:spPr bwMode="auto">
        <a:xfrm>
          <a:off x="6381750" y="6096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70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19158</xdr:colOff>
      <xdr:row>4</xdr:row>
      <xdr:rowOff>276226</xdr:rowOff>
    </xdr:to>
    <xdr:sp macro="" textlink="">
      <xdr:nvSpPr>
        <xdr:cNvPr id="471" name="AutoShape 1"/>
        <xdr:cNvSpPr>
          <a:spLocks noChangeAspect="1" noChangeArrowheads="1"/>
        </xdr:cNvSpPr>
      </xdr:nvSpPr>
      <xdr:spPr bwMode="auto">
        <a:xfrm>
          <a:off x="6381750" y="6096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19158</xdr:colOff>
      <xdr:row>4</xdr:row>
      <xdr:rowOff>238126</xdr:rowOff>
    </xdr:to>
    <xdr:sp macro="" textlink="">
      <xdr:nvSpPr>
        <xdr:cNvPr id="472" name="AutoShape 1"/>
        <xdr:cNvSpPr>
          <a:spLocks noChangeAspect="1" noChangeArrowheads="1"/>
        </xdr:cNvSpPr>
      </xdr:nvSpPr>
      <xdr:spPr bwMode="auto">
        <a:xfrm>
          <a:off x="6381750" y="5715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19158</xdr:colOff>
      <xdr:row>4</xdr:row>
      <xdr:rowOff>238126</xdr:rowOff>
    </xdr:to>
    <xdr:sp macro="" textlink="">
      <xdr:nvSpPr>
        <xdr:cNvPr id="473" name="AutoShape 1"/>
        <xdr:cNvSpPr>
          <a:spLocks noChangeAspect="1" noChangeArrowheads="1"/>
        </xdr:cNvSpPr>
      </xdr:nvSpPr>
      <xdr:spPr bwMode="auto">
        <a:xfrm>
          <a:off x="6381750" y="5715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74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19158</xdr:colOff>
      <xdr:row>4</xdr:row>
      <xdr:rowOff>276226</xdr:rowOff>
    </xdr:to>
    <xdr:sp macro="" textlink="">
      <xdr:nvSpPr>
        <xdr:cNvPr id="475" name="AutoShape 1"/>
        <xdr:cNvSpPr>
          <a:spLocks noChangeAspect="1" noChangeArrowheads="1"/>
        </xdr:cNvSpPr>
      </xdr:nvSpPr>
      <xdr:spPr bwMode="auto">
        <a:xfrm>
          <a:off x="6381750" y="609600"/>
          <a:ext cx="11240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76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95358</xdr:colOff>
      <xdr:row>4</xdr:row>
      <xdr:rowOff>276226</xdr:rowOff>
    </xdr:to>
    <xdr:sp macro="" textlink="">
      <xdr:nvSpPr>
        <xdr:cNvPr id="477" name="AutoShape 1"/>
        <xdr:cNvSpPr>
          <a:spLocks noChangeAspect="1" noChangeArrowheads="1"/>
        </xdr:cNvSpPr>
      </xdr:nvSpPr>
      <xdr:spPr bwMode="auto">
        <a:xfrm>
          <a:off x="6381750" y="609600"/>
          <a:ext cx="1200258" cy="923926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95358</xdr:colOff>
      <xdr:row>4</xdr:row>
      <xdr:rowOff>238126</xdr:rowOff>
    </xdr:to>
    <xdr:sp macro="" textlink="">
      <xdr:nvSpPr>
        <xdr:cNvPr id="478" name="AutoShape 1"/>
        <xdr:cNvSpPr>
          <a:spLocks noChangeAspect="1" noChangeArrowheads="1"/>
        </xdr:cNvSpPr>
      </xdr:nvSpPr>
      <xdr:spPr bwMode="auto">
        <a:xfrm>
          <a:off x="6381750" y="571500"/>
          <a:ext cx="1200258" cy="923926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3"/>
  <sheetViews>
    <sheetView showGridLines="0" tabSelected="1" zoomScale="80" zoomScaleNormal="80" zoomScaleSheetLayoutView="50" workbookViewId="0">
      <pane xSplit="4" ySplit="5" topLeftCell="U6" activePane="bottomRight" state="frozen"/>
      <selection pane="topRight" activeCell="E1" sqref="E1"/>
      <selection pane="bottomLeft" activeCell="A6" sqref="A6"/>
      <selection pane="bottomRight" activeCell="AB12" sqref="AB12"/>
    </sheetView>
  </sheetViews>
  <sheetFormatPr defaultColWidth="9" defaultRowHeight="0" customHeight="1" zeroHeight="1"/>
  <cols>
    <col min="1" max="1" width="3.85546875" style="97" customWidth="1"/>
    <col min="2" max="2" width="9.7109375" style="102" customWidth="1"/>
    <col min="3" max="3" width="30.5703125" style="103" customWidth="1"/>
    <col min="4" max="4" width="33.140625" style="104" customWidth="1"/>
    <col min="5" max="5" width="18.42578125" style="105" customWidth="1"/>
    <col min="6" max="28" width="16.5703125" style="105" customWidth="1"/>
    <col min="29" max="29" width="18.5703125" style="105" customWidth="1"/>
    <col min="30" max="30" width="17.42578125" style="97" customWidth="1"/>
    <col min="31" max="31" width="9" style="97"/>
    <col min="32" max="32" width="16.5703125" style="97" customWidth="1"/>
    <col min="33" max="46" width="9" style="97"/>
    <col min="47" max="50" width="17.42578125" style="97" customWidth="1"/>
    <col min="51" max="58" width="9" style="97"/>
    <col min="59" max="63" width="17.42578125" style="97" customWidth="1"/>
    <col min="64" max="16384" width="9" style="97"/>
  </cols>
  <sheetData>
    <row r="1" spans="1:30" s="4" customFormat="1" ht="24.95" customHeight="1">
      <c r="A1"/>
      <c r="B1"/>
      <c r="C1" s="107" t="s">
        <v>64</v>
      </c>
      <c r="D1" s="112"/>
      <c r="E1" s="2" t="s">
        <v>0</v>
      </c>
      <c r="F1" s="3">
        <v>42583</v>
      </c>
      <c r="G1" s="3">
        <v>42584</v>
      </c>
      <c r="H1" s="3">
        <v>42585</v>
      </c>
      <c r="I1" s="3">
        <v>42586</v>
      </c>
      <c r="J1" s="3">
        <v>42587</v>
      </c>
      <c r="K1" s="3">
        <v>42590</v>
      </c>
      <c r="L1" s="3">
        <v>42591</v>
      </c>
      <c r="M1" s="3">
        <v>42592</v>
      </c>
      <c r="N1" s="3">
        <v>42593</v>
      </c>
      <c r="O1" s="3">
        <v>42594</v>
      </c>
      <c r="P1" s="3">
        <v>42597</v>
      </c>
      <c r="Q1" s="3">
        <v>42598</v>
      </c>
      <c r="R1" s="3">
        <v>42599</v>
      </c>
      <c r="S1" s="3">
        <v>42600</v>
      </c>
      <c r="T1" s="3">
        <v>42601</v>
      </c>
      <c r="U1" s="3">
        <v>42604</v>
      </c>
      <c r="V1" s="3">
        <v>42605</v>
      </c>
      <c r="W1" s="3">
        <v>42606</v>
      </c>
      <c r="X1" s="3">
        <v>42607</v>
      </c>
      <c r="Y1" s="3">
        <v>42608</v>
      </c>
      <c r="Z1" s="3">
        <v>42611</v>
      </c>
      <c r="AA1" s="3">
        <v>42612</v>
      </c>
      <c r="AB1" s="3">
        <v>42613</v>
      </c>
      <c r="AC1" s="2" t="s">
        <v>0</v>
      </c>
    </row>
    <row r="2" spans="1:30" s="4" customFormat="1" ht="24.95" customHeight="1">
      <c r="A2"/>
      <c r="B2"/>
      <c r="C2" s="108">
        <v>42583</v>
      </c>
      <c r="D2" s="113"/>
      <c r="E2" s="5"/>
      <c r="F2" s="6" t="s">
        <v>61</v>
      </c>
      <c r="G2" s="6" t="s">
        <v>62</v>
      </c>
      <c r="H2" s="6" t="s">
        <v>63</v>
      </c>
      <c r="I2" s="6" t="s">
        <v>66</v>
      </c>
      <c r="J2" s="6" t="s">
        <v>67</v>
      </c>
      <c r="K2" s="6" t="s">
        <v>61</v>
      </c>
      <c r="L2" s="6" t="s">
        <v>62</v>
      </c>
      <c r="M2" s="6" t="s">
        <v>63</v>
      </c>
      <c r="N2" s="6" t="s">
        <v>66</v>
      </c>
      <c r="O2" s="6" t="s">
        <v>67</v>
      </c>
      <c r="P2" s="6" t="s">
        <v>61</v>
      </c>
      <c r="Q2" s="6" t="s">
        <v>62</v>
      </c>
      <c r="R2" s="6" t="s">
        <v>63</v>
      </c>
      <c r="S2" s="6" t="s">
        <v>66</v>
      </c>
      <c r="T2" s="6" t="s">
        <v>67</v>
      </c>
      <c r="U2" s="6" t="s">
        <v>61</v>
      </c>
      <c r="V2" s="6" t="s">
        <v>62</v>
      </c>
      <c r="W2" s="6" t="s">
        <v>63</v>
      </c>
      <c r="X2" s="6" t="s">
        <v>66</v>
      </c>
      <c r="Y2" s="6" t="s">
        <v>67</v>
      </c>
      <c r="Z2" s="6" t="s">
        <v>61</v>
      </c>
      <c r="AA2" s="6" t="s">
        <v>62</v>
      </c>
      <c r="AB2" s="6" t="s">
        <v>63</v>
      </c>
      <c r="AC2" s="5"/>
    </row>
    <row r="3" spans="1:30" s="10" customFormat="1" ht="24.95" customHeight="1" thickBot="1">
      <c r="A3"/>
      <c r="B3"/>
      <c r="C3" s="111"/>
      <c r="D3" s="114"/>
      <c r="E3" s="8">
        <v>42552</v>
      </c>
      <c r="F3" s="9" t="s">
        <v>1</v>
      </c>
      <c r="G3" s="9" t="s">
        <v>1</v>
      </c>
      <c r="H3" s="9" t="s">
        <v>1</v>
      </c>
      <c r="I3" s="9" t="s">
        <v>1</v>
      </c>
      <c r="J3" s="9" t="s">
        <v>1</v>
      </c>
      <c r="K3" s="9" t="s">
        <v>1</v>
      </c>
      <c r="L3" s="9" t="s">
        <v>1</v>
      </c>
      <c r="M3" s="9" t="s">
        <v>1</v>
      </c>
      <c r="N3" s="9" t="s">
        <v>1</v>
      </c>
      <c r="O3" s="9" t="s">
        <v>1</v>
      </c>
      <c r="P3" s="9" t="s">
        <v>1</v>
      </c>
      <c r="Q3" s="9" t="s">
        <v>1</v>
      </c>
      <c r="R3" s="9" t="s">
        <v>1</v>
      </c>
      <c r="S3" s="9" t="s">
        <v>1</v>
      </c>
      <c r="T3" s="9" t="s">
        <v>1</v>
      </c>
      <c r="U3" s="9" t="s">
        <v>1</v>
      </c>
      <c r="V3" s="9" t="s">
        <v>1</v>
      </c>
      <c r="W3" s="9" t="s">
        <v>1</v>
      </c>
      <c r="X3" s="9" t="s">
        <v>1</v>
      </c>
      <c r="Y3" s="9" t="s">
        <v>1</v>
      </c>
      <c r="Z3" s="9" t="s">
        <v>1</v>
      </c>
      <c r="AA3" s="9" t="s">
        <v>1</v>
      </c>
      <c r="AB3" s="9" t="s">
        <v>1</v>
      </c>
      <c r="AC3" s="8">
        <v>42583</v>
      </c>
    </row>
    <row r="4" spans="1:30" s="17" customFormat="1" ht="24.95" customHeight="1">
      <c r="A4"/>
      <c r="B4"/>
      <c r="C4" s="12" t="s">
        <v>2</v>
      </c>
      <c r="D4" s="13"/>
      <c r="E4" s="14"/>
      <c r="F4" s="15">
        <v>7305517.1520000771</v>
      </c>
      <c r="G4" s="15">
        <v>5563336.9120000778</v>
      </c>
      <c r="H4" s="15">
        <v>5627418.192000078</v>
      </c>
      <c r="I4" s="15">
        <v>5412687.0620000781</v>
      </c>
      <c r="J4" s="15">
        <v>6047586.0820000786</v>
      </c>
      <c r="K4" s="15">
        <v>4119823.2920000786</v>
      </c>
      <c r="L4" s="15">
        <v>2221450.7220000783</v>
      </c>
      <c r="M4" s="15">
        <v>2194528.5120000783</v>
      </c>
      <c r="N4" s="15">
        <v>2010799.6220000782</v>
      </c>
      <c r="O4" s="15">
        <v>9359141.4920000769</v>
      </c>
      <c r="P4" s="15">
        <v>4028279.532000077</v>
      </c>
      <c r="Q4" s="15">
        <v>3859831.6420000768</v>
      </c>
      <c r="R4" s="15">
        <v>3885091.6620000768</v>
      </c>
      <c r="S4" s="15">
        <v>3833790.6920000766</v>
      </c>
      <c r="T4" s="15">
        <v>12932564.832000075</v>
      </c>
      <c r="U4" s="15">
        <v>8058191.6520000752</v>
      </c>
      <c r="V4" s="15">
        <v>8001936.6320000747</v>
      </c>
      <c r="W4" s="15">
        <v>7870403.5820000749</v>
      </c>
      <c r="X4" s="15">
        <v>7826072.2920000749</v>
      </c>
      <c r="Y4" s="15">
        <v>9371516.7220000755</v>
      </c>
      <c r="Z4" s="15">
        <v>8244665.8020000765</v>
      </c>
      <c r="AA4" s="15">
        <v>5913426.3720000777</v>
      </c>
      <c r="AB4" s="15">
        <v>1822453.1020000782</v>
      </c>
      <c r="AC4" s="16">
        <f>+E5</f>
        <v>7305517.1520000771</v>
      </c>
    </row>
    <row r="5" spans="1:30" s="17" customFormat="1" ht="24.95" customHeight="1" thickBot="1">
      <c r="A5"/>
      <c r="B5"/>
      <c r="C5" s="18" t="s">
        <v>3</v>
      </c>
      <c r="D5" s="19"/>
      <c r="E5" s="20">
        <v>7305517.1520000771</v>
      </c>
      <c r="F5" s="21">
        <v>5563336.9120000778</v>
      </c>
      <c r="G5" s="21">
        <v>5627418.192000078</v>
      </c>
      <c r="H5" s="21">
        <v>5412687.0620000781</v>
      </c>
      <c r="I5" s="21">
        <v>6047586.0820000786</v>
      </c>
      <c r="J5" s="21">
        <v>4119823.2920000786</v>
      </c>
      <c r="K5" s="21">
        <v>2221450.7220000783</v>
      </c>
      <c r="L5" s="21">
        <v>2194528.5120000783</v>
      </c>
      <c r="M5" s="21">
        <v>2010799.6220000782</v>
      </c>
      <c r="N5" s="21">
        <v>9359141.4920000769</v>
      </c>
      <c r="O5" s="21">
        <v>4028279.532000077</v>
      </c>
      <c r="P5" s="21">
        <v>3859831.6420000768</v>
      </c>
      <c r="Q5" s="21">
        <v>3885091.6620000768</v>
      </c>
      <c r="R5" s="21">
        <v>3833790.6920000766</v>
      </c>
      <c r="S5" s="21">
        <v>12932564.832000075</v>
      </c>
      <c r="T5" s="21">
        <v>8058191.6520000752</v>
      </c>
      <c r="U5" s="21">
        <v>8001936.6320000747</v>
      </c>
      <c r="V5" s="21">
        <v>7870403.5820000749</v>
      </c>
      <c r="W5" s="21">
        <v>7826072.2920000749</v>
      </c>
      <c r="X5" s="21">
        <v>9371516.7220000755</v>
      </c>
      <c r="Y5" s="21">
        <v>8244665.8020000765</v>
      </c>
      <c r="Z5" s="21">
        <v>5913426.3720000777</v>
      </c>
      <c r="AA5" s="21">
        <v>1822453.1020000782</v>
      </c>
      <c r="AB5" s="21">
        <v>2865588.3420000775</v>
      </c>
      <c r="AC5" s="22">
        <f>+AC4+AC11-AC39</f>
        <v>2865588.3420000821</v>
      </c>
    </row>
    <row r="6" spans="1:30" s="28" customFormat="1" ht="24.95" customHeight="1" thickBot="1">
      <c r="A6"/>
      <c r="B6"/>
      <c r="C6" s="23"/>
      <c r="D6" s="24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7"/>
    </row>
    <row r="7" spans="1:30" s="10" customFormat="1" ht="24.95" customHeight="1">
      <c r="A7"/>
      <c r="B7"/>
      <c r="C7" s="29"/>
      <c r="D7" s="30" t="s">
        <v>4</v>
      </c>
      <c r="E7" s="16"/>
      <c r="F7" s="31">
        <v>63285.16</v>
      </c>
      <c r="G7" s="31">
        <v>23643.059999999998</v>
      </c>
      <c r="H7" s="31">
        <v>32879.99</v>
      </c>
      <c r="I7" s="31">
        <v>16418.47</v>
      </c>
      <c r="J7" s="31">
        <v>291681.95999999996</v>
      </c>
      <c r="K7" s="31">
        <v>110784.70000000001</v>
      </c>
      <c r="L7" s="31">
        <v>6078.26</v>
      </c>
      <c r="M7" s="31">
        <v>8449.41</v>
      </c>
      <c r="N7" s="31">
        <v>18025.77</v>
      </c>
      <c r="O7" s="31">
        <v>84495.81</v>
      </c>
      <c r="P7" s="31">
        <v>5192.3</v>
      </c>
      <c r="Q7" s="31">
        <v>5010.2</v>
      </c>
      <c r="R7" s="31">
        <v>12282.77</v>
      </c>
      <c r="S7" s="31">
        <v>12169.37</v>
      </c>
      <c r="T7" s="31">
        <v>90227.859999999986</v>
      </c>
      <c r="U7" s="31">
        <v>10725.880000000001</v>
      </c>
      <c r="V7" s="31">
        <v>10121.700000000001</v>
      </c>
      <c r="W7" s="31">
        <v>9935.57</v>
      </c>
      <c r="X7" s="31">
        <v>7552.0599999999995</v>
      </c>
      <c r="Y7" s="31">
        <v>7581.5</v>
      </c>
      <c r="Z7" s="31">
        <v>63470.97</v>
      </c>
      <c r="AA7" s="31">
        <v>26433.45</v>
      </c>
      <c r="AB7" s="31">
        <v>31630.28</v>
      </c>
      <c r="AC7" s="16">
        <f>+AB7</f>
        <v>31630.28</v>
      </c>
    </row>
    <row r="8" spans="1:30" s="10" customFormat="1" ht="24.95" customHeight="1">
      <c r="A8"/>
      <c r="B8"/>
      <c r="C8" s="32"/>
      <c r="D8" s="33" t="s">
        <v>5</v>
      </c>
      <c r="E8" s="34"/>
      <c r="F8" s="35">
        <v>5075920.78</v>
      </c>
      <c r="G8" s="35">
        <v>5188700.24</v>
      </c>
      <c r="H8" s="35">
        <v>5160269.24</v>
      </c>
      <c r="I8" s="35">
        <v>5811466.0999999996</v>
      </c>
      <c r="J8" s="35">
        <v>3620170.67</v>
      </c>
      <c r="K8" s="35">
        <v>1624097.38</v>
      </c>
      <c r="L8" s="35">
        <v>1701822.1800000002</v>
      </c>
      <c r="M8" s="35">
        <v>1652573.5999999999</v>
      </c>
      <c r="N8" s="35">
        <v>1991303.0999999999</v>
      </c>
      <c r="O8" s="35">
        <v>472609.56</v>
      </c>
      <c r="P8" s="35">
        <v>403319.49</v>
      </c>
      <c r="Q8" s="35">
        <v>428444.48</v>
      </c>
      <c r="R8" s="35">
        <v>415615.61</v>
      </c>
      <c r="S8" s="35">
        <v>8264001.3600000003</v>
      </c>
      <c r="T8" s="35">
        <v>3317672.09</v>
      </c>
      <c r="U8" s="35">
        <v>3339623.54</v>
      </c>
      <c r="V8" s="35">
        <v>3207747.3499999996</v>
      </c>
      <c r="W8" s="35">
        <v>3204456.81</v>
      </c>
      <c r="X8" s="35">
        <v>4751088.1800000006</v>
      </c>
      <c r="Y8" s="35">
        <v>3622928.08</v>
      </c>
      <c r="Z8" s="35">
        <v>1330230.53</v>
      </c>
      <c r="AA8" s="35">
        <v>1149825.79</v>
      </c>
      <c r="AB8" s="35">
        <v>2249017.23</v>
      </c>
      <c r="AC8" s="34">
        <f t="shared" ref="AC8:AC9" si="0">+AB8</f>
        <v>2249017.23</v>
      </c>
    </row>
    <row r="9" spans="1:30" s="10" customFormat="1" ht="24.95" customHeight="1" thickBot="1">
      <c r="A9"/>
      <c r="B9"/>
      <c r="C9" s="36"/>
      <c r="D9" s="37" t="s">
        <v>6</v>
      </c>
      <c r="E9" s="38"/>
      <c r="F9" s="39">
        <v>424130.44</v>
      </c>
      <c r="G9" s="39">
        <v>415074.35000000003</v>
      </c>
      <c r="H9" s="39">
        <v>219536.80000000002</v>
      </c>
      <c r="I9" s="39">
        <v>219700.47</v>
      </c>
      <c r="J9" s="39">
        <v>207969.61</v>
      </c>
      <c r="K9" s="39">
        <v>486567.67999999999</v>
      </c>
      <c r="L9" s="39">
        <v>486627.11000000004</v>
      </c>
      <c r="M9" s="39">
        <v>349776.18000000005</v>
      </c>
      <c r="N9" s="39">
        <v>7349811.4700000007</v>
      </c>
      <c r="O9" s="39">
        <v>3471174</v>
      </c>
      <c r="P9" s="39">
        <v>3451319.69</v>
      </c>
      <c r="Q9" s="39">
        <v>3451636.8299999996</v>
      </c>
      <c r="R9" s="39">
        <v>3405892.1599999997</v>
      </c>
      <c r="S9" s="39">
        <v>4656393.95</v>
      </c>
      <c r="T9" s="39">
        <v>4650291.6499999994</v>
      </c>
      <c r="U9" s="39">
        <v>4651586.09</v>
      </c>
      <c r="V9" s="39">
        <v>4652533.41</v>
      </c>
      <c r="W9" s="39">
        <v>4611678.79</v>
      </c>
      <c r="X9" s="39">
        <v>4612875.37</v>
      </c>
      <c r="Y9" s="39">
        <v>4614154.62</v>
      </c>
      <c r="Z9" s="39">
        <v>4519723.2699999996</v>
      </c>
      <c r="AA9" s="39">
        <v>646192.26</v>
      </c>
      <c r="AB9" s="39">
        <v>584939.23</v>
      </c>
      <c r="AC9" s="38">
        <f t="shared" si="0"/>
        <v>584939.23</v>
      </c>
    </row>
    <row r="10" spans="1:30" s="4" customFormat="1" ht="24.95" customHeight="1" thickBot="1">
      <c r="A10"/>
      <c r="B10"/>
      <c r="C10" s="40"/>
      <c r="D10" s="41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2"/>
      <c r="AC10" s="42"/>
      <c r="AD10" s="10"/>
    </row>
    <row r="11" spans="1:30" s="17" customFormat="1" ht="24.95" customHeight="1">
      <c r="A11"/>
      <c r="B11"/>
      <c r="C11" s="44" t="s">
        <v>7</v>
      </c>
      <c r="D11" s="45"/>
      <c r="E11" s="46">
        <v>0</v>
      </c>
      <c r="F11" s="47">
        <v>2988067.4799999995</v>
      </c>
      <c r="G11" s="47">
        <v>77352.040000000008</v>
      </c>
      <c r="H11" s="47">
        <v>24643.8</v>
      </c>
      <c r="I11" s="47">
        <v>5665099.2000000002</v>
      </c>
      <c r="J11" s="47">
        <v>301360.13000000006</v>
      </c>
      <c r="K11" s="47">
        <v>283728.40999999997</v>
      </c>
      <c r="L11" s="47">
        <v>4826.8999999999996</v>
      </c>
      <c r="M11" s="47">
        <v>8072.36</v>
      </c>
      <c r="N11" s="47">
        <v>7481674.7599999998</v>
      </c>
      <c r="O11" s="47">
        <v>252610.56</v>
      </c>
      <c r="P11" s="47">
        <v>174076.26</v>
      </c>
      <c r="Q11" s="47">
        <v>26150.640000000003</v>
      </c>
      <c r="R11" s="47">
        <v>7780.82</v>
      </c>
      <c r="S11" s="47">
        <v>9265632.3599999994</v>
      </c>
      <c r="T11" s="47">
        <v>343595.89</v>
      </c>
      <c r="U11" s="47">
        <v>12414.76</v>
      </c>
      <c r="V11" s="47">
        <v>5363.53</v>
      </c>
      <c r="W11" s="47">
        <v>7133.49</v>
      </c>
      <c r="X11" s="47">
        <v>2762335.2800000003</v>
      </c>
      <c r="Y11" s="47">
        <v>296328.63999999996</v>
      </c>
      <c r="Z11" s="47">
        <v>67527.650000000009</v>
      </c>
      <c r="AA11" s="47">
        <v>16408.189999999999</v>
      </c>
      <c r="AB11" s="47">
        <v>2092969.5699999996</v>
      </c>
      <c r="AC11" s="46">
        <f>+AC12+AC13+AC15+AC34+AC35+AC14</f>
        <v>32165152.719999999</v>
      </c>
      <c r="AD11" s="10"/>
    </row>
    <row r="12" spans="1:30" s="10" customFormat="1" ht="24.95" customHeight="1">
      <c r="A12"/>
      <c r="B12"/>
      <c r="C12" s="48" t="s">
        <v>8</v>
      </c>
      <c r="D12" s="49"/>
      <c r="E12" s="50"/>
      <c r="F12" s="51">
        <v>5772.01</v>
      </c>
      <c r="G12" s="51">
        <v>19960</v>
      </c>
      <c r="H12" s="51">
        <v>5064.4799999999996</v>
      </c>
      <c r="I12" s="51">
        <v>2457.75</v>
      </c>
      <c r="J12" s="51">
        <v>2008.66</v>
      </c>
      <c r="K12" s="51">
        <v>1342.82</v>
      </c>
      <c r="L12" s="51">
        <v>2211.9899999999998</v>
      </c>
      <c r="M12" s="51">
        <v>2368.39</v>
      </c>
      <c r="N12" s="51">
        <v>1824.71</v>
      </c>
      <c r="O12" s="51">
        <v>1188.6400000000001</v>
      </c>
      <c r="P12" s="51">
        <v>1468.7</v>
      </c>
      <c r="Q12" s="51">
        <v>17032.88</v>
      </c>
      <c r="R12" s="51">
        <v>1899.17</v>
      </c>
      <c r="S12" s="51">
        <v>7410.52</v>
      </c>
      <c r="T12" s="51">
        <v>1823.87</v>
      </c>
      <c r="U12" s="51">
        <v>2291.02</v>
      </c>
      <c r="V12" s="51">
        <v>1781.87</v>
      </c>
      <c r="W12" s="51">
        <v>5125.93</v>
      </c>
      <c r="X12" s="51">
        <v>4990</v>
      </c>
      <c r="Y12" s="51">
        <v>11268.46</v>
      </c>
      <c r="Z12" s="51">
        <v>3962.2</v>
      </c>
      <c r="AA12" s="51">
        <v>8546.31</v>
      </c>
      <c r="AB12" s="51">
        <v>4878.28</v>
      </c>
      <c r="AC12" s="50">
        <f>SUM(F12:$AB$12)</f>
        <v>116678.65999999999</v>
      </c>
    </row>
    <row r="13" spans="1:30" s="10" customFormat="1" ht="24.95" customHeight="1">
      <c r="A13"/>
      <c r="B13"/>
      <c r="C13" s="48" t="s">
        <v>9</v>
      </c>
      <c r="D13" s="49"/>
      <c r="E13" s="50"/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1854711.2399999998</v>
      </c>
      <c r="AC13" s="50">
        <f>SUM(F13:$AB$13)</f>
        <v>1854711.2399999998</v>
      </c>
      <c r="AD13" s="52"/>
    </row>
    <row r="14" spans="1:30" s="10" customFormat="1" ht="24.95" customHeight="1">
      <c r="A14"/>
      <c r="B14"/>
      <c r="C14" s="48" t="s">
        <v>10</v>
      </c>
      <c r="D14" s="49"/>
      <c r="E14" s="50"/>
      <c r="F14" s="51">
        <v>11088.4</v>
      </c>
      <c r="G14" s="51">
        <v>18384.400000000001</v>
      </c>
      <c r="H14" s="51">
        <v>7611.55</v>
      </c>
      <c r="I14" s="51">
        <v>4121.03</v>
      </c>
      <c r="J14" s="51">
        <v>1647.99</v>
      </c>
      <c r="K14" s="51">
        <v>1270.9000000000001</v>
      </c>
      <c r="L14" s="51">
        <v>2173.6799999999998</v>
      </c>
      <c r="M14" s="51">
        <v>2019.23</v>
      </c>
      <c r="N14" s="51">
        <v>1497.04</v>
      </c>
      <c r="O14" s="51">
        <v>1080.24</v>
      </c>
      <c r="P14" s="51">
        <v>1333.87</v>
      </c>
      <c r="Q14" s="51">
        <v>8507.1</v>
      </c>
      <c r="R14" s="51">
        <v>2833.2</v>
      </c>
      <c r="S14" s="51">
        <v>6571.69</v>
      </c>
      <c r="T14" s="51">
        <v>1675.03</v>
      </c>
      <c r="U14" s="51">
        <v>2252.5</v>
      </c>
      <c r="V14" s="51">
        <v>1805.58</v>
      </c>
      <c r="W14" s="51">
        <v>383</v>
      </c>
      <c r="X14" s="51">
        <v>5517.66</v>
      </c>
      <c r="Y14" s="51">
        <v>12194.71</v>
      </c>
      <c r="Z14" s="51">
        <v>3508.01</v>
      </c>
      <c r="AA14" s="51">
        <v>945</v>
      </c>
      <c r="AB14" s="51">
        <v>199024.39</v>
      </c>
      <c r="AC14" s="50">
        <f>SUM(F14:$AB$14)</f>
        <v>297446.2</v>
      </c>
    </row>
    <row r="15" spans="1:30" s="10" customFormat="1" ht="24.95" customHeight="1">
      <c r="A15"/>
      <c r="B15"/>
      <c r="C15" s="48" t="s">
        <v>11</v>
      </c>
      <c r="D15" s="49"/>
      <c r="E15" s="50"/>
      <c r="F15" s="51">
        <v>1971207.0699999998</v>
      </c>
      <c r="G15" s="51">
        <v>39007.64</v>
      </c>
      <c r="H15" s="51">
        <v>11967.77</v>
      </c>
      <c r="I15" s="51">
        <v>838.85</v>
      </c>
      <c r="J15" s="51">
        <v>297703.48000000004</v>
      </c>
      <c r="K15" s="51">
        <v>281114.69</v>
      </c>
      <c r="L15" s="51">
        <v>441.22999999999996</v>
      </c>
      <c r="M15" s="51">
        <v>3684.74</v>
      </c>
      <c r="N15" s="51">
        <v>16242.01</v>
      </c>
      <c r="O15" s="51">
        <v>250341.68</v>
      </c>
      <c r="P15" s="51">
        <v>171273.69</v>
      </c>
      <c r="Q15" s="51">
        <v>610.66</v>
      </c>
      <c r="R15" s="51">
        <v>3048.45</v>
      </c>
      <c r="S15" s="51">
        <v>1692.87</v>
      </c>
      <c r="T15" s="51">
        <v>340096.99</v>
      </c>
      <c r="U15" s="51">
        <v>7871.24</v>
      </c>
      <c r="V15" s="51">
        <v>1776.08</v>
      </c>
      <c r="W15" s="51">
        <v>1624.56</v>
      </c>
      <c r="X15" s="51">
        <v>1784.8999999999999</v>
      </c>
      <c r="Y15" s="51">
        <v>272865.46999999997</v>
      </c>
      <c r="Z15" s="51">
        <v>60057.440000000002</v>
      </c>
      <c r="AA15" s="51">
        <v>6916.8799999999992</v>
      </c>
      <c r="AB15" s="51">
        <v>34355.659999999996</v>
      </c>
      <c r="AC15" s="50">
        <f t="shared" ref="AC15" si="1">SUM(AC16:AC33)</f>
        <v>3776524.0500000003</v>
      </c>
    </row>
    <row r="16" spans="1:30" s="57" customFormat="1" ht="24.95" customHeight="1">
      <c r="A16"/>
      <c r="B16"/>
      <c r="C16" s="53" t="s">
        <v>12</v>
      </c>
      <c r="D16" s="54"/>
      <c r="E16" s="55"/>
      <c r="F16" s="56">
        <v>967.12</v>
      </c>
      <c r="G16" s="56">
        <v>459.34</v>
      </c>
      <c r="H16" s="56">
        <v>604.99</v>
      </c>
      <c r="I16" s="56">
        <v>734.85</v>
      </c>
      <c r="J16" s="56">
        <v>196.46</v>
      </c>
      <c r="K16" s="56">
        <v>478.76</v>
      </c>
      <c r="L16" s="56">
        <v>263.52999999999997</v>
      </c>
      <c r="M16" s="56">
        <v>307.04000000000002</v>
      </c>
      <c r="N16" s="56">
        <v>339.56</v>
      </c>
      <c r="O16" s="56">
        <v>466.84</v>
      </c>
      <c r="P16" s="56">
        <v>426.91</v>
      </c>
      <c r="Q16" s="56">
        <v>403.96</v>
      </c>
      <c r="R16" s="56">
        <v>501.52</v>
      </c>
      <c r="S16" s="56">
        <v>656.87</v>
      </c>
      <c r="T16" s="56">
        <v>820.76</v>
      </c>
      <c r="U16" s="56">
        <v>1813.24</v>
      </c>
      <c r="V16" s="56">
        <v>1303.08</v>
      </c>
      <c r="W16" s="56">
        <v>1608.36</v>
      </c>
      <c r="X16" s="56">
        <v>1760.34</v>
      </c>
      <c r="Y16" s="56">
        <v>1705.5</v>
      </c>
      <c r="Z16" s="56">
        <v>3430.8</v>
      </c>
      <c r="AA16" s="56">
        <v>1948.52</v>
      </c>
      <c r="AB16" s="56">
        <v>378.72</v>
      </c>
      <c r="AC16" s="55">
        <f>SUM(F16:$AB$16)</f>
        <v>21577.070000000003</v>
      </c>
    </row>
    <row r="17" spans="1:29" s="57" customFormat="1" ht="24.95" customHeight="1">
      <c r="A17"/>
      <c r="B17"/>
      <c r="C17" s="53" t="s">
        <v>13</v>
      </c>
      <c r="D17" s="54"/>
      <c r="E17" s="55"/>
      <c r="F17" s="56">
        <v>318.39999999999964</v>
      </c>
      <c r="G17" s="56">
        <v>10437.5</v>
      </c>
      <c r="H17" s="56">
        <v>11212.78</v>
      </c>
      <c r="I17" s="56">
        <v>104</v>
      </c>
      <c r="J17" s="56">
        <v>289407.02</v>
      </c>
      <c r="K17" s="56">
        <v>932.70000000001164</v>
      </c>
      <c r="L17" s="56">
        <v>177.7</v>
      </c>
      <c r="M17" s="56">
        <v>3377.7</v>
      </c>
      <c r="N17" s="56">
        <v>1348.0500000000011</v>
      </c>
      <c r="O17" s="56">
        <v>32372.999999999993</v>
      </c>
      <c r="P17" s="56">
        <v>1873.53</v>
      </c>
      <c r="Q17" s="56">
        <v>206.7</v>
      </c>
      <c r="R17" s="56">
        <v>2546.9299999999998</v>
      </c>
      <c r="S17" s="56">
        <v>1036</v>
      </c>
      <c r="T17" s="56">
        <v>475.04999999999563</v>
      </c>
      <c r="U17" s="56">
        <v>5554.2</v>
      </c>
      <c r="V17" s="56">
        <v>473</v>
      </c>
      <c r="W17" s="56">
        <v>16.2</v>
      </c>
      <c r="X17" s="56">
        <v>24.56</v>
      </c>
      <c r="Y17" s="56">
        <v>0</v>
      </c>
      <c r="Z17" s="56">
        <v>56626.64</v>
      </c>
      <c r="AA17" s="56">
        <v>4968.3599999999997</v>
      </c>
      <c r="AB17" s="56">
        <v>5169.1499999999996</v>
      </c>
      <c r="AC17" s="55">
        <f>SUM(F17:$AB$17)</f>
        <v>428659.1700000001</v>
      </c>
    </row>
    <row r="18" spans="1:29" s="57" customFormat="1" ht="24.95" customHeight="1">
      <c r="A18"/>
      <c r="B18"/>
      <c r="C18" s="53" t="s">
        <v>14</v>
      </c>
      <c r="D18" s="54"/>
      <c r="E18" s="55"/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5">
        <f>SUM(F18:$AB$18)</f>
        <v>0</v>
      </c>
    </row>
    <row r="19" spans="1:29" s="57" customFormat="1" ht="24.95" customHeight="1">
      <c r="A19"/>
      <c r="B19"/>
      <c r="C19" s="53" t="s">
        <v>15</v>
      </c>
      <c r="D19" s="54"/>
      <c r="E19" s="55"/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53924.94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5">
        <f>SUM(F19:$AB$19)</f>
        <v>53924.94</v>
      </c>
    </row>
    <row r="20" spans="1:29" s="57" customFormat="1" ht="24.95" customHeight="1">
      <c r="A20"/>
      <c r="B20"/>
      <c r="C20" s="53" t="s">
        <v>16</v>
      </c>
      <c r="D20" s="54"/>
      <c r="E20" s="55"/>
      <c r="F20" s="56">
        <v>1963279.41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503.8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5">
        <f>SUM(F20:$AB$20)</f>
        <v>1963783.21</v>
      </c>
    </row>
    <row r="21" spans="1:29" s="57" customFormat="1" ht="24.95" customHeight="1">
      <c r="A21"/>
      <c r="B21"/>
      <c r="C21" s="53" t="s">
        <v>17</v>
      </c>
      <c r="D21" s="54"/>
      <c r="E21" s="55"/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5">
        <f>SUM(F21:$AB$21)</f>
        <v>0</v>
      </c>
    </row>
    <row r="22" spans="1:29" s="57" customFormat="1" ht="24.95" customHeight="1">
      <c r="A22"/>
      <c r="B22"/>
      <c r="C22" s="53" t="s">
        <v>18</v>
      </c>
      <c r="D22" s="54"/>
      <c r="E22" s="55"/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10200.69</v>
      </c>
      <c r="P22" s="56">
        <v>0</v>
      </c>
      <c r="Q22" s="56">
        <v>0</v>
      </c>
      <c r="R22" s="56">
        <v>0</v>
      </c>
      <c r="S22" s="56">
        <v>0</v>
      </c>
      <c r="T22" s="56">
        <v>24470.400000000001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5">
        <f>SUM(F22:$AB$22)</f>
        <v>34671.090000000004</v>
      </c>
    </row>
    <row r="23" spans="1:29" s="57" customFormat="1" ht="24.95" customHeight="1">
      <c r="A23"/>
      <c r="B23"/>
      <c r="C23" s="53" t="s">
        <v>19</v>
      </c>
      <c r="D23" s="54"/>
      <c r="E23" s="55"/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14554.4</v>
      </c>
      <c r="O23" s="56">
        <v>33109.410000000003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5">
        <f>SUM(F23:$AB$23)</f>
        <v>47663.810000000005</v>
      </c>
    </row>
    <row r="24" spans="1:29" s="57" customFormat="1" ht="24.95" customHeight="1">
      <c r="A24"/>
      <c r="B24"/>
      <c r="C24" s="53" t="s">
        <v>20</v>
      </c>
      <c r="D24" s="54"/>
      <c r="E24" s="55"/>
      <c r="F24" s="56">
        <v>0</v>
      </c>
      <c r="G24" s="56">
        <v>28110.799999999999</v>
      </c>
      <c r="H24" s="56">
        <v>0</v>
      </c>
      <c r="I24" s="56">
        <v>0</v>
      </c>
      <c r="J24" s="56">
        <v>0</v>
      </c>
      <c r="K24" s="56">
        <v>99412.87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28618.19</v>
      </c>
      <c r="AC24" s="55">
        <f>SUM(F24:$AB$24)</f>
        <v>156141.85999999999</v>
      </c>
    </row>
    <row r="25" spans="1:29" s="57" customFormat="1" ht="24.95" customHeight="1">
      <c r="A25"/>
      <c r="B25"/>
      <c r="C25" s="53" t="s">
        <v>21</v>
      </c>
      <c r="D25" s="54"/>
      <c r="E25" s="55"/>
      <c r="F25" s="56">
        <v>6638.68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5">
        <f>SUM(F25:$AB$25)</f>
        <v>6638.68</v>
      </c>
    </row>
    <row r="26" spans="1:29" s="57" customFormat="1" ht="24.95" customHeight="1">
      <c r="A26"/>
      <c r="B26"/>
      <c r="C26" s="53" t="s">
        <v>22</v>
      </c>
      <c r="D26" s="54"/>
      <c r="E26" s="55"/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180290.36</v>
      </c>
      <c r="L26" s="56">
        <v>0</v>
      </c>
      <c r="M26" s="56">
        <v>0</v>
      </c>
      <c r="N26" s="56">
        <v>0</v>
      </c>
      <c r="O26" s="56">
        <v>174155.8</v>
      </c>
      <c r="P26" s="56">
        <v>168973.25</v>
      </c>
      <c r="Q26" s="56">
        <v>0</v>
      </c>
      <c r="R26" s="56">
        <v>0</v>
      </c>
      <c r="S26" s="56">
        <v>0</v>
      </c>
      <c r="T26" s="56">
        <v>260405.84</v>
      </c>
      <c r="U26" s="56">
        <v>0</v>
      </c>
      <c r="V26" s="56">
        <v>0</v>
      </c>
      <c r="W26" s="56">
        <v>0</v>
      </c>
      <c r="X26" s="56">
        <v>0</v>
      </c>
      <c r="Y26" s="56">
        <v>271159.96999999997</v>
      </c>
      <c r="Z26" s="56">
        <v>0</v>
      </c>
      <c r="AA26" s="56">
        <v>0</v>
      </c>
      <c r="AB26" s="56">
        <v>189.6</v>
      </c>
      <c r="AC26" s="55">
        <f>SUM(F26:$AB$26)</f>
        <v>1055174.82</v>
      </c>
    </row>
    <row r="27" spans="1:29" s="57" customFormat="1" ht="24.95" customHeight="1">
      <c r="A27"/>
      <c r="B27"/>
      <c r="C27" s="53" t="s">
        <v>23</v>
      </c>
      <c r="D27" s="54"/>
      <c r="E27" s="55"/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5">
        <f>SUM(F27:$AB$27)</f>
        <v>0</v>
      </c>
    </row>
    <row r="28" spans="1:29" s="57" customFormat="1" ht="24.95" customHeight="1">
      <c r="A28"/>
      <c r="B28"/>
      <c r="C28" s="53" t="s">
        <v>24</v>
      </c>
      <c r="D28" s="54"/>
      <c r="E28" s="55"/>
      <c r="F28" s="56">
        <v>3.46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5.04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5">
        <f>SUM(F28:$AB$28)</f>
        <v>8.5</v>
      </c>
    </row>
    <row r="29" spans="1:29" s="57" customFormat="1" ht="24.95" customHeight="1">
      <c r="A29"/>
      <c r="B29"/>
      <c r="C29" s="53" t="s">
        <v>25</v>
      </c>
      <c r="D29" s="54"/>
      <c r="E29" s="55"/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5">
        <f>SUM(F29:$AB$29)</f>
        <v>0</v>
      </c>
    </row>
    <row r="30" spans="1:29" s="57" customFormat="1" ht="24.95" customHeight="1">
      <c r="A30"/>
      <c r="B30"/>
      <c r="C30" s="53" t="s">
        <v>26</v>
      </c>
      <c r="D30" s="54"/>
      <c r="E30" s="55"/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5">
        <f>SUM(F30:$AB$30)</f>
        <v>0</v>
      </c>
    </row>
    <row r="31" spans="1:29" s="57" customFormat="1" ht="24.95" customHeight="1">
      <c r="A31"/>
      <c r="B31"/>
      <c r="C31" s="53" t="s">
        <v>27</v>
      </c>
      <c r="D31" s="54"/>
      <c r="E31" s="55"/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5">
        <f>SUM(F31:$AB$31)</f>
        <v>0</v>
      </c>
    </row>
    <row r="32" spans="1:29" s="57" customFormat="1" ht="24.95" customHeight="1">
      <c r="A32"/>
      <c r="B32"/>
      <c r="C32" s="53" t="s">
        <v>28</v>
      </c>
      <c r="D32" s="54"/>
      <c r="E32" s="55"/>
      <c r="F32" s="56">
        <v>0</v>
      </c>
      <c r="G32" s="56">
        <v>0</v>
      </c>
      <c r="H32" s="56">
        <v>150</v>
      </c>
      <c r="I32" s="56">
        <v>0</v>
      </c>
      <c r="J32" s="56">
        <v>8100</v>
      </c>
      <c r="K32" s="56">
        <v>0</v>
      </c>
      <c r="L32" s="56">
        <v>0</v>
      </c>
      <c r="M32" s="56">
        <v>0</v>
      </c>
      <c r="N32" s="56">
        <v>0</v>
      </c>
      <c r="O32" s="56">
        <v>30.9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5">
        <f>SUM(F32:$AB$32)</f>
        <v>8280.9</v>
      </c>
    </row>
    <row r="33" spans="1:29" s="57" customFormat="1" ht="24.95" customHeight="1">
      <c r="A33"/>
      <c r="B33"/>
      <c r="C33" s="53" t="s">
        <v>29</v>
      </c>
      <c r="D33" s="54"/>
      <c r="E33" s="55"/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5">
        <f>SUM(F33:$AB$33)</f>
        <v>0</v>
      </c>
    </row>
    <row r="34" spans="1:29" s="10" customFormat="1" ht="24.95" customHeight="1">
      <c r="A34"/>
      <c r="B34"/>
      <c r="C34" s="48" t="s">
        <v>30</v>
      </c>
      <c r="D34" s="49"/>
      <c r="E34" s="50"/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0">
        <f>SUM(F34:$AB$34)</f>
        <v>0</v>
      </c>
    </row>
    <row r="35" spans="1:29" s="10" customFormat="1" ht="24.95" customHeight="1" thickBot="1">
      <c r="A35"/>
      <c r="B35"/>
      <c r="C35" s="58" t="s">
        <v>31</v>
      </c>
      <c r="D35" s="59"/>
      <c r="E35" s="60"/>
      <c r="F35" s="61">
        <v>1000000</v>
      </c>
      <c r="G35" s="61">
        <v>0</v>
      </c>
      <c r="H35" s="61">
        <v>0</v>
      </c>
      <c r="I35" s="61">
        <v>5657681.5700000003</v>
      </c>
      <c r="J35" s="61">
        <v>0</v>
      </c>
      <c r="K35" s="61">
        <v>0</v>
      </c>
      <c r="L35" s="61">
        <v>0</v>
      </c>
      <c r="M35" s="61">
        <v>0</v>
      </c>
      <c r="N35" s="61">
        <v>7462111</v>
      </c>
      <c r="O35" s="61">
        <v>0</v>
      </c>
      <c r="P35" s="61">
        <v>0</v>
      </c>
      <c r="Q35" s="61">
        <v>0</v>
      </c>
      <c r="R35" s="61">
        <v>0</v>
      </c>
      <c r="S35" s="61">
        <v>9249957.2799999993</v>
      </c>
      <c r="T35" s="61">
        <v>0</v>
      </c>
      <c r="U35" s="61">
        <v>0</v>
      </c>
      <c r="V35" s="61">
        <v>0</v>
      </c>
      <c r="W35" s="61">
        <v>0</v>
      </c>
      <c r="X35" s="61">
        <v>2750042.72</v>
      </c>
      <c r="Y35" s="61">
        <v>0</v>
      </c>
      <c r="Z35" s="61">
        <v>0</v>
      </c>
      <c r="AA35" s="61">
        <v>0</v>
      </c>
      <c r="AB35" s="61">
        <v>0</v>
      </c>
      <c r="AC35" s="60">
        <f>SUM(F35:$AB$35)</f>
        <v>26119792.57</v>
      </c>
    </row>
    <row r="36" spans="1:29" s="63" customFormat="1" ht="24.95" customHeight="1" thickBot="1">
      <c r="A36"/>
      <c r="B36"/>
      <c r="C36" s="49"/>
      <c r="D36" s="62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</row>
    <row r="37" spans="1:29" s="10" customFormat="1" ht="24.95" customHeight="1" thickBot="1">
      <c r="A37"/>
      <c r="B37"/>
      <c r="C37" s="64" t="s">
        <v>65</v>
      </c>
      <c r="D37" s="65"/>
      <c r="E37" s="66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8">
        <f>+E37+SUM(F37:$AB$37)</f>
        <v>0</v>
      </c>
    </row>
    <row r="38" spans="1:29" s="17" customFormat="1" ht="24.95" customHeight="1" thickBot="1">
      <c r="A38"/>
      <c r="B38"/>
      <c r="C38" s="69"/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</row>
    <row r="39" spans="1:29" s="17" customFormat="1" ht="24.95" customHeight="1" thickBot="1">
      <c r="A39"/>
      <c r="B39"/>
      <c r="C39" s="71" t="s">
        <v>32</v>
      </c>
      <c r="D39" s="72"/>
      <c r="E39" s="73"/>
      <c r="F39" s="74">
        <v>4730247.72</v>
      </c>
      <c r="G39" s="74">
        <v>13270.759999999998</v>
      </c>
      <c r="H39" s="74">
        <v>239374.93</v>
      </c>
      <c r="I39" s="74">
        <v>5030200.18</v>
      </c>
      <c r="J39" s="74">
        <v>2229122.92</v>
      </c>
      <c r="K39" s="74">
        <v>2182100.9800000004</v>
      </c>
      <c r="L39" s="74">
        <v>31749.11</v>
      </c>
      <c r="M39" s="74">
        <v>191801.24999999997</v>
      </c>
      <c r="N39" s="74">
        <v>133332.88999999998</v>
      </c>
      <c r="O39" s="74">
        <v>5583472.5200000005</v>
      </c>
      <c r="P39" s="74">
        <v>342524.15</v>
      </c>
      <c r="Q39" s="74">
        <v>890.62</v>
      </c>
      <c r="R39" s="74">
        <v>59081.789999999994</v>
      </c>
      <c r="S39" s="74">
        <v>166858.22</v>
      </c>
      <c r="T39" s="74">
        <v>5217969.07</v>
      </c>
      <c r="U39" s="74">
        <v>68669.78</v>
      </c>
      <c r="V39" s="74">
        <v>136896.58000000002</v>
      </c>
      <c r="W39" s="74">
        <v>51464.78</v>
      </c>
      <c r="X39" s="74">
        <v>1216890.8500000003</v>
      </c>
      <c r="Y39" s="74">
        <v>1423179.5599999998</v>
      </c>
      <c r="Z39" s="74">
        <v>2398767.0799999996</v>
      </c>
      <c r="AA39" s="74">
        <v>4107381.46</v>
      </c>
      <c r="AB39" s="74">
        <v>1049834.33</v>
      </c>
      <c r="AC39" s="73">
        <f>+AC41+AC45+AC48+AC53</f>
        <v>36605081.529999994</v>
      </c>
    </row>
    <row r="40" spans="1:29" s="4" customFormat="1" ht="24.95" customHeight="1" thickBot="1">
      <c r="A40"/>
      <c r="B40"/>
      <c r="C40" s="40"/>
      <c r="D40" s="40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</row>
    <row r="41" spans="1:29" s="17" customFormat="1" ht="24.95" customHeight="1">
      <c r="A41"/>
      <c r="B41"/>
      <c r="C41" s="44" t="s">
        <v>33</v>
      </c>
      <c r="D41" s="45"/>
      <c r="E41" s="46"/>
      <c r="F41" s="47">
        <v>4460700.0199999996</v>
      </c>
      <c r="G41" s="47">
        <v>9101.48</v>
      </c>
      <c r="H41" s="47">
        <v>195749.85</v>
      </c>
      <c r="I41" s="47">
        <v>7428.71</v>
      </c>
      <c r="J41" s="47">
        <v>1361542.07</v>
      </c>
      <c r="K41" s="47">
        <v>807767.08000000007</v>
      </c>
      <c r="L41" s="47">
        <v>0</v>
      </c>
      <c r="M41" s="47">
        <v>143937.35999999999</v>
      </c>
      <c r="N41" s="47">
        <v>4651.28</v>
      </c>
      <c r="O41" s="47">
        <v>3878829.5500000003</v>
      </c>
      <c r="P41" s="47">
        <v>253838.69999999998</v>
      </c>
      <c r="Q41" s="47">
        <v>0</v>
      </c>
      <c r="R41" s="47">
        <v>46148.959999999999</v>
      </c>
      <c r="S41" s="47">
        <v>0</v>
      </c>
      <c r="T41" s="47">
        <v>4617569.1900000004</v>
      </c>
      <c r="U41" s="47">
        <v>11724.41</v>
      </c>
      <c r="V41" s="47">
        <v>0</v>
      </c>
      <c r="W41" s="47">
        <v>42039.34</v>
      </c>
      <c r="X41" s="47">
        <v>26710</v>
      </c>
      <c r="Y41" s="47">
        <v>9786.66</v>
      </c>
      <c r="Z41" s="47">
        <v>2308206.19</v>
      </c>
      <c r="AA41" s="47">
        <v>3978837.8899999997</v>
      </c>
      <c r="AB41" s="47">
        <v>80885.98</v>
      </c>
      <c r="AC41" s="46">
        <f>SUM(AC42:AC44)</f>
        <v>22245454.719999999</v>
      </c>
    </row>
    <row r="42" spans="1:29" s="10" customFormat="1" ht="24.95" customHeight="1">
      <c r="A42"/>
      <c r="B42"/>
      <c r="C42" s="76" t="s">
        <v>34</v>
      </c>
      <c r="D42" s="77"/>
      <c r="E42" s="78"/>
      <c r="F42" s="42">
        <v>2396514.52</v>
      </c>
      <c r="G42" s="42">
        <v>9101.48</v>
      </c>
      <c r="H42" s="42">
        <v>195749.85</v>
      </c>
      <c r="I42" s="42">
        <v>7428.71</v>
      </c>
      <c r="J42" s="42">
        <v>11809.12</v>
      </c>
      <c r="K42" s="42">
        <v>425995.12</v>
      </c>
      <c r="L42" s="42">
        <v>0</v>
      </c>
      <c r="M42" s="42">
        <v>136915.87</v>
      </c>
      <c r="N42" s="42">
        <v>4651.28</v>
      </c>
      <c r="O42" s="42">
        <v>3878576.14</v>
      </c>
      <c r="P42" s="42">
        <v>20186.739999999998</v>
      </c>
      <c r="Q42" s="42">
        <v>0</v>
      </c>
      <c r="R42" s="42">
        <v>46148.959999999999</v>
      </c>
      <c r="S42" s="42">
        <v>0</v>
      </c>
      <c r="T42" s="42">
        <v>6700</v>
      </c>
      <c r="U42" s="42">
        <v>3210</v>
      </c>
      <c r="V42" s="42">
        <v>0</v>
      </c>
      <c r="W42" s="42">
        <v>42039.34</v>
      </c>
      <c r="X42" s="42">
        <v>24830</v>
      </c>
      <c r="Y42" s="42">
        <v>9786.66</v>
      </c>
      <c r="Z42" s="42">
        <v>2308206.19</v>
      </c>
      <c r="AA42" s="42">
        <v>3874877.82</v>
      </c>
      <c r="AB42" s="42">
        <v>68646.12</v>
      </c>
      <c r="AC42" s="78">
        <f>SUM(F42:$AB$42)</f>
        <v>13471373.92</v>
      </c>
    </row>
    <row r="43" spans="1:29" s="10" customFormat="1" ht="24.95" customHeight="1">
      <c r="A43"/>
      <c r="B43"/>
      <c r="C43" s="76" t="s">
        <v>35</v>
      </c>
      <c r="D43" s="77"/>
      <c r="E43" s="78"/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78">
        <f>SUM(F43:$AB$43)</f>
        <v>0</v>
      </c>
    </row>
    <row r="44" spans="1:29" s="10" customFormat="1" ht="24.95" customHeight="1">
      <c r="A44"/>
      <c r="B44"/>
      <c r="C44" s="76" t="s">
        <v>36</v>
      </c>
      <c r="D44" s="77"/>
      <c r="E44" s="78"/>
      <c r="F44" s="42">
        <v>2064185.5</v>
      </c>
      <c r="G44" s="42">
        <v>0</v>
      </c>
      <c r="H44" s="42">
        <v>0</v>
      </c>
      <c r="I44" s="42">
        <v>0</v>
      </c>
      <c r="J44" s="42">
        <v>1349732.95</v>
      </c>
      <c r="K44" s="42">
        <v>381771.96</v>
      </c>
      <c r="L44" s="42">
        <v>0</v>
      </c>
      <c r="M44" s="42">
        <v>7021.49</v>
      </c>
      <c r="N44" s="42">
        <v>0</v>
      </c>
      <c r="O44" s="42">
        <v>253.41</v>
      </c>
      <c r="P44" s="42">
        <v>233651.96</v>
      </c>
      <c r="Q44" s="42">
        <v>0</v>
      </c>
      <c r="R44" s="42">
        <v>0</v>
      </c>
      <c r="S44" s="42">
        <v>0</v>
      </c>
      <c r="T44" s="42">
        <v>4610869.1900000004</v>
      </c>
      <c r="U44" s="42">
        <v>8514.41</v>
      </c>
      <c r="V44" s="42">
        <v>0</v>
      </c>
      <c r="W44" s="42">
        <v>0</v>
      </c>
      <c r="X44" s="42">
        <v>1880</v>
      </c>
      <c r="Y44" s="42">
        <v>0</v>
      </c>
      <c r="Z44" s="42">
        <v>0</v>
      </c>
      <c r="AA44" s="42">
        <v>103960.07</v>
      </c>
      <c r="AB44" s="42">
        <v>12239.86</v>
      </c>
      <c r="AC44" s="78">
        <f>SUM(F44:$AB$44)</f>
        <v>8774080.8000000007</v>
      </c>
    </row>
    <row r="45" spans="1:29" s="17" customFormat="1" ht="24.95" customHeight="1">
      <c r="A45"/>
      <c r="B45"/>
      <c r="C45" s="79" t="s">
        <v>37</v>
      </c>
      <c r="D45" s="80"/>
      <c r="E45" s="81"/>
      <c r="F45" s="82">
        <v>-1127.1800000000012</v>
      </c>
      <c r="G45" s="82">
        <v>225.4899999999999</v>
      </c>
      <c r="H45" s="82">
        <v>9159.6299999999992</v>
      </c>
      <c r="I45" s="82">
        <v>62445.83</v>
      </c>
      <c r="J45" s="82">
        <v>28684.35</v>
      </c>
      <c r="K45" s="82">
        <v>428.99</v>
      </c>
      <c r="L45" s="82">
        <v>19086.79</v>
      </c>
      <c r="M45" s="82">
        <v>1952.83</v>
      </c>
      <c r="N45" s="82">
        <v>18009.04</v>
      </c>
      <c r="O45" s="82">
        <v>274529.56999999995</v>
      </c>
      <c r="P45" s="82">
        <v>0</v>
      </c>
      <c r="Q45" s="82">
        <v>0</v>
      </c>
      <c r="R45" s="82">
        <v>5010.2</v>
      </c>
      <c r="S45" s="82">
        <v>1915.38</v>
      </c>
      <c r="T45" s="82">
        <v>30736.59</v>
      </c>
      <c r="U45" s="82">
        <v>9359.6299999999992</v>
      </c>
      <c r="V45" s="82">
        <v>25193.21</v>
      </c>
      <c r="W45" s="82">
        <v>0</v>
      </c>
      <c r="X45" s="82">
        <v>12587.38</v>
      </c>
      <c r="Y45" s="82">
        <v>0</v>
      </c>
      <c r="Z45" s="82">
        <v>59359.63</v>
      </c>
      <c r="AA45" s="82">
        <v>126736.08000000002</v>
      </c>
      <c r="AB45" s="82">
        <v>176500.55</v>
      </c>
      <c r="AC45" s="81">
        <f>SUM(AC46:AC47)</f>
        <v>860793.99</v>
      </c>
    </row>
    <row r="46" spans="1:29" s="10" customFormat="1" ht="24.95" customHeight="1">
      <c r="A46"/>
      <c r="B46"/>
      <c r="C46" s="48" t="s">
        <v>38</v>
      </c>
      <c r="D46" s="49"/>
      <c r="E46" s="50"/>
      <c r="F46" s="51">
        <v>-1127.1800000000012</v>
      </c>
      <c r="G46" s="51">
        <v>-853.11</v>
      </c>
      <c r="H46" s="51">
        <v>9159.6299999999992</v>
      </c>
      <c r="I46" s="51">
        <v>61445.83</v>
      </c>
      <c r="J46" s="51">
        <v>14184.35</v>
      </c>
      <c r="K46" s="51">
        <v>0</v>
      </c>
      <c r="L46" s="51">
        <v>17708.420000000002</v>
      </c>
      <c r="M46" s="51">
        <v>0</v>
      </c>
      <c r="N46" s="51">
        <v>18009.04</v>
      </c>
      <c r="O46" s="51">
        <v>274529.56999999995</v>
      </c>
      <c r="P46" s="51">
        <v>0</v>
      </c>
      <c r="Q46" s="51">
        <v>0</v>
      </c>
      <c r="R46" s="51">
        <v>5010.2</v>
      </c>
      <c r="S46" s="51">
        <v>1915.38</v>
      </c>
      <c r="T46" s="51">
        <v>24306.48</v>
      </c>
      <c r="U46" s="51">
        <v>9359.6299999999992</v>
      </c>
      <c r="V46" s="51">
        <v>19364.48</v>
      </c>
      <c r="W46" s="51">
        <v>0</v>
      </c>
      <c r="X46" s="51">
        <v>10159.629999999999</v>
      </c>
      <c r="Y46" s="51">
        <v>0</v>
      </c>
      <c r="Z46" s="51">
        <v>9359.6299999999992</v>
      </c>
      <c r="AA46" s="51">
        <v>126736.08000000002</v>
      </c>
      <c r="AB46" s="51">
        <v>0</v>
      </c>
      <c r="AC46" s="50">
        <f>SUM(F46:$AB$46)</f>
        <v>599268.05999999994</v>
      </c>
    </row>
    <row r="47" spans="1:29" s="10" customFormat="1" ht="24.95" customHeight="1">
      <c r="A47"/>
      <c r="B47"/>
      <c r="C47" s="48" t="s">
        <v>39</v>
      </c>
      <c r="D47" s="49"/>
      <c r="E47" s="50"/>
      <c r="F47" s="51">
        <v>0</v>
      </c>
      <c r="G47" s="51">
        <v>1078.5999999999999</v>
      </c>
      <c r="H47" s="51">
        <v>0</v>
      </c>
      <c r="I47" s="51">
        <v>1000</v>
      </c>
      <c r="J47" s="51">
        <v>14500</v>
      </c>
      <c r="K47" s="51">
        <v>428.99</v>
      </c>
      <c r="L47" s="51">
        <v>1378.37</v>
      </c>
      <c r="M47" s="51">
        <v>1952.83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6430.11</v>
      </c>
      <c r="U47" s="51">
        <v>0</v>
      </c>
      <c r="V47" s="51">
        <v>5828.73</v>
      </c>
      <c r="W47" s="51">
        <v>0</v>
      </c>
      <c r="X47" s="51">
        <v>2427.75</v>
      </c>
      <c r="Y47" s="51">
        <v>0</v>
      </c>
      <c r="Z47" s="51">
        <v>50000</v>
      </c>
      <c r="AA47" s="51">
        <v>0</v>
      </c>
      <c r="AB47" s="51">
        <v>176500.55</v>
      </c>
      <c r="AC47" s="50">
        <f>SUM(F47:$AB$47)</f>
        <v>261525.93</v>
      </c>
    </row>
    <row r="48" spans="1:29" s="17" customFormat="1" ht="24.95" customHeight="1">
      <c r="A48"/>
      <c r="B48"/>
      <c r="C48" s="79" t="s">
        <v>40</v>
      </c>
      <c r="D48" s="80"/>
      <c r="E48" s="81"/>
      <c r="F48" s="82">
        <v>245891.55</v>
      </c>
      <c r="G48" s="82">
        <v>0</v>
      </c>
      <c r="H48" s="82">
        <v>807.58</v>
      </c>
      <c r="I48" s="82">
        <v>4667216.5199999996</v>
      </c>
      <c r="J48" s="82">
        <v>41532.65</v>
      </c>
      <c r="K48" s="82">
        <v>1326445.17</v>
      </c>
      <c r="L48" s="82">
        <v>0</v>
      </c>
      <c r="M48" s="82">
        <v>16701.73</v>
      </c>
      <c r="N48" s="82">
        <v>110632.56999999999</v>
      </c>
      <c r="O48" s="82">
        <v>967081.99</v>
      </c>
      <c r="P48" s="82">
        <v>17231.62</v>
      </c>
      <c r="Q48" s="82">
        <v>0</v>
      </c>
      <c r="R48" s="82">
        <v>7605.8599999999988</v>
      </c>
      <c r="S48" s="82">
        <v>71614.679999999993</v>
      </c>
      <c r="T48" s="82">
        <v>517632.07999999996</v>
      </c>
      <c r="U48" s="82">
        <v>45453.46</v>
      </c>
      <c r="V48" s="82">
        <v>110573.39</v>
      </c>
      <c r="W48" s="82">
        <v>9171.7999999999993</v>
      </c>
      <c r="X48" s="82">
        <v>38845.43</v>
      </c>
      <c r="Y48" s="82">
        <v>1391262.15</v>
      </c>
      <c r="Z48" s="82">
        <v>19958.75</v>
      </c>
      <c r="AA48" s="82">
        <v>0</v>
      </c>
      <c r="AB48" s="82">
        <v>185083.63</v>
      </c>
      <c r="AC48" s="81">
        <f>SUM(AC49:AC52)</f>
        <v>9790742.6099999994</v>
      </c>
    </row>
    <row r="49" spans="1:29" s="10" customFormat="1" ht="24.95" customHeight="1">
      <c r="A49"/>
      <c r="B49"/>
      <c r="C49" s="76" t="s">
        <v>41</v>
      </c>
      <c r="D49" s="77"/>
      <c r="E49" s="78"/>
      <c r="F49" s="42">
        <v>27269.549999999988</v>
      </c>
      <c r="G49" s="42">
        <v>0</v>
      </c>
      <c r="H49" s="42">
        <v>807.58</v>
      </c>
      <c r="I49" s="42">
        <v>2798.64</v>
      </c>
      <c r="J49" s="42">
        <v>41532.65</v>
      </c>
      <c r="K49" s="42">
        <v>19546.990000000002</v>
      </c>
      <c r="L49" s="42">
        <v>0</v>
      </c>
      <c r="M49" s="42">
        <v>0</v>
      </c>
      <c r="N49" s="42">
        <v>618.02</v>
      </c>
      <c r="O49" s="42">
        <v>16325</v>
      </c>
      <c r="P49" s="42">
        <v>17231.62</v>
      </c>
      <c r="Q49" s="42">
        <v>0</v>
      </c>
      <c r="R49" s="42">
        <v>6997.8599999999988</v>
      </c>
      <c r="S49" s="42">
        <v>1500</v>
      </c>
      <c r="T49" s="42">
        <v>28571.1</v>
      </c>
      <c r="U49" s="42">
        <v>32853.46</v>
      </c>
      <c r="V49" s="42">
        <v>2867</v>
      </c>
      <c r="W49" s="42">
        <v>4043.6</v>
      </c>
      <c r="X49" s="42">
        <v>38845.43</v>
      </c>
      <c r="Y49" s="42">
        <v>8366.5</v>
      </c>
      <c r="Z49" s="42">
        <v>13894.75</v>
      </c>
      <c r="AA49" s="42">
        <v>0</v>
      </c>
      <c r="AB49" s="42">
        <v>0</v>
      </c>
      <c r="AC49" s="50">
        <f>SUM(F49:$AB$49)</f>
        <v>264069.75</v>
      </c>
    </row>
    <row r="50" spans="1:29" s="10" customFormat="1" ht="24.95" customHeight="1">
      <c r="A50"/>
      <c r="B50"/>
      <c r="C50" s="76" t="s">
        <v>42</v>
      </c>
      <c r="D50" s="77"/>
      <c r="E50" s="78"/>
      <c r="F50" s="42">
        <v>218622</v>
      </c>
      <c r="G50" s="42">
        <v>0</v>
      </c>
      <c r="H50" s="42">
        <v>0</v>
      </c>
      <c r="I50" s="42">
        <v>4664417.88</v>
      </c>
      <c r="J50" s="42">
        <v>0</v>
      </c>
      <c r="K50" s="42">
        <v>1306898.18</v>
      </c>
      <c r="L50" s="42">
        <v>0</v>
      </c>
      <c r="M50" s="42">
        <v>-442.55999999999995</v>
      </c>
      <c r="N50" s="42">
        <v>110014.54999999999</v>
      </c>
      <c r="O50" s="42">
        <v>950756.99</v>
      </c>
      <c r="P50" s="42">
        <v>0</v>
      </c>
      <c r="Q50" s="42">
        <v>0</v>
      </c>
      <c r="R50" s="42">
        <v>608</v>
      </c>
      <c r="S50" s="42">
        <v>70114.679999999993</v>
      </c>
      <c r="T50" s="42">
        <v>0</v>
      </c>
      <c r="U50" s="42">
        <v>12600</v>
      </c>
      <c r="V50" s="42">
        <v>107706.39</v>
      </c>
      <c r="W50" s="42">
        <v>5128.2</v>
      </c>
      <c r="X50" s="42">
        <v>0</v>
      </c>
      <c r="Y50" s="42">
        <v>1382895.65</v>
      </c>
      <c r="Z50" s="42">
        <v>6064</v>
      </c>
      <c r="AA50" s="42">
        <v>0</v>
      </c>
      <c r="AB50" s="42">
        <v>185083.63</v>
      </c>
      <c r="AC50" s="50">
        <f>SUM(F50:$AB$50)</f>
        <v>9020467.5899999999</v>
      </c>
    </row>
    <row r="51" spans="1:29" s="10" customFormat="1" ht="24.95" customHeight="1">
      <c r="A51"/>
      <c r="B51"/>
      <c r="C51" s="76" t="s">
        <v>43</v>
      </c>
      <c r="D51" s="77"/>
      <c r="E51" s="78"/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17144.29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489060.98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50">
        <f>SUM(F51:$AB$51)</f>
        <v>506205.26999999996</v>
      </c>
    </row>
    <row r="52" spans="1:29" s="10" customFormat="1" ht="24.95" customHeight="1">
      <c r="A52"/>
      <c r="B52"/>
      <c r="C52" s="76" t="s">
        <v>44</v>
      </c>
      <c r="D52" s="77"/>
      <c r="E52" s="78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50">
        <f>SUM(F$52:$AB52)</f>
        <v>0</v>
      </c>
    </row>
    <row r="53" spans="1:29" s="17" customFormat="1" ht="24.95" customHeight="1">
      <c r="A53"/>
      <c r="B53"/>
      <c r="C53" s="79" t="s">
        <v>45</v>
      </c>
      <c r="D53" s="80"/>
      <c r="E53" s="81"/>
      <c r="F53" s="82">
        <v>24783.329999999998</v>
      </c>
      <c r="G53" s="82">
        <v>3943.79</v>
      </c>
      <c r="H53" s="82">
        <v>33657.870000000003</v>
      </c>
      <c r="I53" s="82">
        <v>293109.12</v>
      </c>
      <c r="J53" s="82">
        <v>797363.85</v>
      </c>
      <c r="K53" s="82">
        <v>47459.740000000005</v>
      </c>
      <c r="L53" s="82">
        <v>12662.32</v>
      </c>
      <c r="M53" s="82">
        <v>29209.329999999998</v>
      </c>
      <c r="N53" s="82">
        <v>40</v>
      </c>
      <c r="O53" s="82">
        <v>463031.41000000003</v>
      </c>
      <c r="P53" s="82">
        <v>71453.83</v>
      </c>
      <c r="Q53" s="82">
        <v>890.62</v>
      </c>
      <c r="R53" s="82">
        <v>316.77</v>
      </c>
      <c r="S53" s="82">
        <v>93328.16</v>
      </c>
      <c r="T53" s="82">
        <v>52031.210000000006</v>
      </c>
      <c r="U53" s="82">
        <v>2132.2800000000002</v>
      </c>
      <c r="V53" s="82">
        <v>1129.98</v>
      </c>
      <c r="W53" s="82">
        <v>253.64</v>
      </c>
      <c r="X53" s="82">
        <v>1138748.0400000003</v>
      </c>
      <c r="Y53" s="82">
        <v>22130.75</v>
      </c>
      <c r="Z53" s="82">
        <v>11242.509999999998</v>
      </c>
      <c r="AA53" s="82">
        <v>1807.49</v>
      </c>
      <c r="AB53" s="82">
        <v>607364.17000000004</v>
      </c>
      <c r="AC53" s="81">
        <f>SUM(AC54:AC58)</f>
        <v>3708090.21</v>
      </c>
    </row>
    <row r="54" spans="1:29" s="10" customFormat="1" ht="24.95" customHeight="1">
      <c r="A54"/>
      <c r="B54"/>
      <c r="C54" s="48" t="s">
        <v>46</v>
      </c>
      <c r="D54" s="49"/>
      <c r="E54" s="50"/>
      <c r="F54" s="51">
        <v>17425.189999999999</v>
      </c>
      <c r="G54" s="51">
        <v>0</v>
      </c>
      <c r="H54" s="51">
        <v>23742.9</v>
      </c>
      <c r="I54" s="51">
        <v>290839.34999999998</v>
      </c>
      <c r="J54" s="51">
        <v>506842.11</v>
      </c>
      <c r="K54" s="51">
        <v>30901.16</v>
      </c>
      <c r="L54" s="51">
        <v>12511.63</v>
      </c>
      <c r="M54" s="51">
        <v>27656.51</v>
      </c>
      <c r="N54" s="51">
        <v>0</v>
      </c>
      <c r="O54" s="51">
        <v>18232.71</v>
      </c>
      <c r="P54" s="51">
        <v>51523.21</v>
      </c>
      <c r="Q54" s="51">
        <v>0</v>
      </c>
      <c r="R54" s="51">
        <v>0</v>
      </c>
      <c r="S54" s="51">
        <v>92127.37</v>
      </c>
      <c r="T54" s="51">
        <v>30215.38</v>
      </c>
      <c r="U54" s="51">
        <v>1004</v>
      </c>
      <c r="V54" s="51">
        <v>0</v>
      </c>
      <c r="W54" s="51">
        <v>0</v>
      </c>
      <c r="X54" s="51">
        <v>43837.82</v>
      </c>
      <c r="Y54" s="51">
        <v>142.4</v>
      </c>
      <c r="Z54" s="51">
        <v>16.760000000000002</v>
      </c>
      <c r="AA54" s="51">
        <v>0</v>
      </c>
      <c r="AB54" s="51">
        <v>0</v>
      </c>
      <c r="AC54" s="50">
        <f>SUM(F54:$AB$54)</f>
        <v>1147018.4999999998</v>
      </c>
    </row>
    <row r="55" spans="1:29" s="10" customFormat="1" ht="24.95" customHeight="1">
      <c r="A55"/>
      <c r="B55"/>
      <c r="C55" s="48" t="s">
        <v>47</v>
      </c>
      <c r="D55" s="49"/>
      <c r="E55" s="50"/>
      <c r="F55" s="51">
        <v>9.8000000000000007</v>
      </c>
      <c r="G55" s="51">
        <v>76.59</v>
      </c>
      <c r="H55" s="51">
        <v>16.77</v>
      </c>
      <c r="I55" s="51">
        <v>33.770000000000003</v>
      </c>
      <c r="J55" s="51">
        <v>13.92</v>
      </c>
      <c r="K55" s="51">
        <v>14247.35</v>
      </c>
      <c r="L55" s="51">
        <v>50.69</v>
      </c>
      <c r="M55" s="51">
        <v>22.47</v>
      </c>
      <c r="N55" s="51">
        <v>40</v>
      </c>
      <c r="O55" s="51">
        <v>13869.88</v>
      </c>
      <c r="P55" s="51">
        <v>17866.259999999998</v>
      </c>
      <c r="Q55" s="51">
        <v>91.62</v>
      </c>
      <c r="R55" s="51">
        <v>16.77</v>
      </c>
      <c r="S55" s="51">
        <v>41.46</v>
      </c>
      <c r="T55" s="51">
        <v>21057.83</v>
      </c>
      <c r="U55" s="51">
        <v>17.88</v>
      </c>
      <c r="V55" s="51">
        <v>14.98</v>
      </c>
      <c r="W55" s="51">
        <v>14.54</v>
      </c>
      <c r="X55" s="51">
        <v>1092300.8600000001</v>
      </c>
      <c r="Y55" s="51">
        <v>21970.35</v>
      </c>
      <c r="Z55" s="51">
        <v>19.62</v>
      </c>
      <c r="AA55" s="51">
        <v>7.49</v>
      </c>
      <c r="AB55" s="51">
        <v>607352.32000000007</v>
      </c>
      <c r="AC55" s="50">
        <f>SUM(F55:$AB$55)</f>
        <v>1789153.2200000004</v>
      </c>
    </row>
    <row r="56" spans="1:29" s="10" customFormat="1" ht="24.95" customHeight="1">
      <c r="A56"/>
      <c r="B56"/>
      <c r="C56" s="48" t="s">
        <v>48</v>
      </c>
      <c r="D56" s="49"/>
      <c r="E56" s="50"/>
      <c r="F56" s="51">
        <v>7348.34</v>
      </c>
      <c r="G56" s="51">
        <v>3867.2</v>
      </c>
      <c r="H56" s="51">
        <v>9898.2000000000007</v>
      </c>
      <c r="I56" s="51">
        <v>2236</v>
      </c>
      <c r="J56" s="51">
        <v>290507.82</v>
      </c>
      <c r="K56" s="51">
        <v>2311.23</v>
      </c>
      <c r="L56" s="51">
        <v>100</v>
      </c>
      <c r="M56" s="51">
        <v>1530.3500000000001</v>
      </c>
      <c r="N56" s="51">
        <v>0</v>
      </c>
      <c r="O56" s="51">
        <v>430928.82</v>
      </c>
      <c r="P56" s="51">
        <v>2064.36</v>
      </c>
      <c r="Q56" s="51">
        <v>799</v>
      </c>
      <c r="R56" s="51">
        <v>300</v>
      </c>
      <c r="S56" s="51">
        <v>1159.33</v>
      </c>
      <c r="T56" s="51">
        <v>758</v>
      </c>
      <c r="U56" s="51">
        <v>1110.4000000000001</v>
      </c>
      <c r="V56" s="51">
        <v>1115</v>
      </c>
      <c r="W56" s="51">
        <v>239.1</v>
      </c>
      <c r="X56" s="51">
        <v>2609.36</v>
      </c>
      <c r="Y56" s="51">
        <v>18</v>
      </c>
      <c r="Z56" s="51">
        <v>11206.13</v>
      </c>
      <c r="AA56" s="51">
        <v>1800</v>
      </c>
      <c r="AB56" s="51">
        <v>11.85</v>
      </c>
      <c r="AC56" s="50">
        <f>SUM(F56:$AB$56)</f>
        <v>771918.48999999987</v>
      </c>
    </row>
    <row r="57" spans="1:29" s="10" customFormat="1" ht="24.95" customHeight="1">
      <c r="A57"/>
      <c r="B57"/>
      <c r="C57" s="48" t="s">
        <v>49</v>
      </c>
      <c r="D57" s="49"/>
      <c r="E57" s="50"/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0">
        <f>SUM(F57:$AB$57)</f>
        <v>0</v>
      </c>
    </row>
    <row r="58" spans="1:29" s="10" customFormat="1" ht="24.95" customHeight="1" thickBot="1">
      <c r="A58"/>
      <c r="B58"/>
      <c r="C58" s="58" t="s">
        <v>50</v>
      </c>
      <c r="D58" s="59"/>
      <c r="E58" s="60"/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0">
        <f>SUM(F58:$AB$58)</f>
        <v>0</v>
      </c>
    </row>
    <row r="59" spans="1:29" s="4" customFormat="1" ht="24.95" customHeight="1">
      <c r="A59"/>
      <c r="B59"/>
      <c r="C59" s="83"/>
      <c r="D59" s="83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</row>
    <row r="60" spans="1:29" s="4" customFormat="1" ht="24.95" customHeight="1" thickBot="1">
      <c r="A60"/>
      <c r="B60"/>
      <c r="C60" s="83"/>
      <c r="D60" s="83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</row>
    <row r="61" spans="1:29" s="4" customFormat="1" ht="24.95" customHeight="1">
      <c r="A61"/>
      <c r="B61"/>
      <c r="C61" s="109" t="s">
        <v>51</v>
      </c>
      <c r="D61" s="110"/>
      <c r="E61" s="2" t="s">
        <v>0</v>
      </c>
      <c r="F61" s="3">
        <v>42583</v>
      </c>
      <c r="G61" s="3">
        <v>42584</v>
      </c>
      <c r="H61" s="3">
        <v>42585</v>
      </c>
      <c r="I61" s="3">
        <v>42586</v>
      </c>
      <c r="J61" s="3">
        <v>42587</v>
      </c>
      <c r="K61" s="3">
        <v>42590</v>
      </c>
      <c r="L61" s="3">
        <v>42591</v>
      </c>
      <c r="M61" s="3">
        <v>42592</v>
      </c>
      <c r="N61" s="3">
        <v>42593</v>
      </c>
      <c r="O61" s="3">
        <v>42594</v>
      </c>
      <c r="P61" s="3">
        <v>42597</v>
      </c>
      <c r="Q61" s="3">
        <v>42598</v>
      </c>
      <c r="R61" s="3">
        <v>42599</v>
      </c>
      <c r="S61" s="3">
        <v>42600</v>
      </c>
      <c r="T61" s="3">
        <v>42601</v>
      </c>
      <c r="U61" s="3">
        <v>42604</v>
      </c>
      <c r="V61" s="3">
        <v>42605</v>
      </c>
      <c r="W61" s="3">
        <v>42606</v>
      </c>
      <c r="X61" s="3">
        <v>42607</v>
      </c>
      <c r="Y61" s="3">
        <v>42608</v>
      </c>
      <c r="Z61" s="3">
        <v>42611</v>
      </c>
      <c r="AA61" s="3">
        <v>42612</v>
      </c>
      <c r="AB61" s="3">
        <v>42613</v>
      </c>
      <c r="AC61" s="2" t="str">
        <f>+AC1</f>
        <v>Total</v>
      </c>
    </row>
    <row r="62" spans="1:29" s="4" customFormat="1" ht="24.95" customHeight="1">
      <c r="A62"/>
      <c r="B62"/>
      <c r="C62" s="108">
        <v>42583</v>
      </c>
      <c r="D62" s="110"/>
      <c r="E62" s="5"/>
      <c r="F62" s="6" t="s">
        <v>61</v>
      </c>
      <c r="G62" s="6" t="s">
        <v>62</v>
      </c>
      <c r="H62" s="6" t="s">
        <v>63</v>
      </c>
      <c r="I62" s="6" t="s">
        <v>66</v>
      </c>
      <c r="J62" s="6" t="s">
        <v>67</v>
      </c>
      <c r="K62" s="6" t="s">
        <v>61</v>
      </c>
      <c r="L62" s="6" t="s">
        <v>62</v>
      </c>
      <c r="M62" s="6" t="s">
        <v>63</v>
      </c>
      <c r="N62" s="6" t="s">
        <v>66</v>
      </c>
      <c r="O62" s="6" t="s">
        <v>67</v>
      </c>
      <c r="P62" s="6" t="s">
        <v>61</v>
      </c>
      <c r="Q62" s="6" t="s">
        <v>62</v>
      </c>
      <c r="R62" s="6" t="s">
        <v>63</v>
      </c>
      <c r="S62" s="6" t="s">
        <v>66</v>
      </c>
      <c r="T62" s="6" t="s">
        <v>67</v>
      </c>
      <c r="U62" s="6" t="s">
        <v>61</v>
      </c>
      <c r="V62" s="6" t="s">
        <v>62</v>
      </c>
      <c r="W62" s="6" t="s">
        <v>63</v>
      </c>
      <c r="X62" s="6" t="s">
        <v>66</v>
      </c>
      <c r="Y62" s="6" t="s">
        <v>67</v>
      </c>
      <c r="Z62" s="6" t="s">
        <v>61</v>
      </c>
      <c r="AA62" s="6" t="s">
        <v>62</v>
      </c>
      <c r="AB62" s="6" t="s">
        <v>63</v>
      </c>
      <c r="AC62" s="5"/>
    </row>
    <row r="63" spans="1:29" s="10" customFormat="1" ht="24.95" customHeight="1" thickBot="1">
      <c r="A63"/>
      <c r="B63"/>
      <c r="C63" s="85"/>
      <c r="D63" s="11"/>
      <c r="E63" s="8">
        <v>42552</v>
      </c>
      <c r="F63" s="9" t="s">
        <v>1</v>
      </c>
      <c r="G63" s="9" t="s">
        <v>1</v>
      </c>
      <c r="H63" s="9" t="s">
        <v>1</v>
      </c>
      <c r="I63" s="9" t="s">
        <v>1</v>
      </c>
      <c r="J63" s="9" t="s">
        <v>1</v>
      </c>
      <c r="K63" s="9" t="s">
        <v>1</v>
      </c>
      <c r="L63" s="9" t="s">
        <v>1</v>
      </c>
      <c r="M63" s="9" t="s">
        <v>1</v>
      </c>
      <c r="N63" s="9" t="s">
        <v>1</v>
      </c>
      <c r="O63" s="9" t="s">
        <v>1</v>
      </c>
      <c r="P63" s="9" t="s">
        <v>1</v>
      </c>
      <c r="Q63" s="9" t="s">
        <v>1</v>
      </c>
      <c r="R63" s="9" t="s">
        <v>1</v>
      </c>
      <c r="S63" s="9" t="s">
        <v>1</v>
      </c>
      <c r="T63" s="9" t="s">
        <v>1</v>
      </c>
      <c r="U63" s="9" t="s">
        <v>1</v>
      </c>
      <c r="V63" s="9" t="s">
        <v>1</v>
      </c>
      <c r="W63" s="9" t="s">
        <v>1</v>
      </c>
      <c r="X63" s="9" t="s">
        <v>1</v>
      </c>
      <c r="Y63" s="9" t="s">
        <v>1</v>
      </c>
      <c r="Z63" s="9" t="s">
        <v>1</v>
      </c>
      <c r="AA63" s="9" t="s">
        <v>1</v>
      </c>
      <c r="AB63" s="9" t="s">
        <v>1</v>
      </c>
      <c r="AC63" s="8">
        <f t="shared" ref="AC63" si="2">+AC3</f>
        <v>42583</v>
      </c>
    </row>
    <row r="64" spans="1:29" s="17" customFormat="1" ht="24.95" customHeight="1">
      <c r="A64"/>
      <c r="B64"/>
      <c r="C64" s="12" t="s">
        <v>52</v>
      </c>
      <c r="D64" s="13"/>
      <c r="E64" s="16"/>
      <c r="F64" s="15">
        <v>438477.09999999776</v>
      </c>
      <c r="G64" s="15">
        <v>438587.79999999778</v>
      </c>
      <c r="H64" s="15">
        <v>440635.65999999776</v>
      </c>
      <c r="I64" s="15">
        <v>440701.85999999777</v>
      </c>
      <c r="J64" s="15">
        <v>440772.66999999777</v>
      </c>
      <c r="K64" s="15">
        <v>428660.85999999777</v>
      </c>
      <c r="L64" s="15">
        <v>428218.61999999773</v>
      </c>
      <c r="M64" s="15">
        <v>428346.78999999771</v>
      </c>
      <c r="N64" s="15">
        <v>428470.8399999977</v>
      </c>
      <c r="O64" s="15">
        <v>428606.5299999977</v>
      </c>
      <c r="P64" s="15">
        <v>428770.55999999773</v>
      </c>
      <c r="Q64" s="15">
        <v>429080.98999999772</v>
      </c>
      <c r="R64" s="15">
        <v>429259.10999999772</v>
      </c>
      <c r="S64" s="15">
        <v>429450.5899999977</v>
      </c>
      <c r="T64" s="15">
        <v>428083.2799999977</v>
      </c>
      <c r="U64" s="15">
        <v>191629.59999999771</v>
      </c>
      <c r="V64" s="15">
        <v>191804.14999999769</v>
      </c>
      <c r="W64" s="15">
        <v>191903.79999999769</v>
      </c>
      <c r="X64" s="15">
        <v>192018.2499999977</v>
      </c>
      <c r="Y64" s="15">
        <v>192125.23999999769</v>
      </c>
      <c r="Z64" s="15">
        <v>194417.48999999769</v>
      </c>
      <c r="AA64" s="15">
        <v>2891510.2699999977</v>
      </c>
      <c r="AB64" s="15">
        <v>332882.36999999778</v>
      </c>
      <c r="AC64" s="16">
        <f>+F64</f>
        <v>438477.09999999776</v>
      </c>
    </row>
    <row r="65" spans="1:29" s="17" customFormat="1" ht="24.95" customHeight="1" thickBot="1">
      <c r="A65"/>
      <c r="B65"/>
      <c r="C65" s="18" t="s">
        <v>53</v>
      </c>
      <c r="D65" s="19"/>
      <c r="E65" s="22">
        <v>438477.09999999776</v>
      </c>
      <c r="F65" s="21">
        <v>438587.79999999778</v>
      </c>
      <c r="G65" s="21">
        <v>440635.65999999776</v>
      </c>
      <c r="H65" s="21">
        <v>440701.85999999777</v>
      </c>
      <c r="I65" s="21">
        <v>440772.66999999777</v>
      </c>
      <c r="J65" s="21">
        <v>428660.85999999777</v>
      </c>
      <c r="K65" s="21">
        <v>428218.61999999773</v>
      </c>
      <c r="L65" s="21">
        <v>428346.78999999771</v>
      </c>
      <c r="M65" s="21">
        <v>428470.8399999977</v>
      </c>
      <c r="N65" s="21">
        <v>428606.5299999977</v>
      </c>
      <c r="O65" s="21">
        <v>428770.55999999773</v>
      </c>
      <c r="P65" s="21">
        <v>429080.98999999772</v>
      </c>
      <c r="Q65" s="21">
        <v>429259.10999999772</v>
      </c>
      <c r="R65" s="21">
        <v>429450.5899999977</v>
      </c>
      <c r="S65" s="21">
        <v>428083.2799999977</v>
      </c>
      <c r="T65" s="21">
        <v>191629.59999999771</v>
      </c>
      <c r="U65" s="21">
        <v>191804.14999999769</v>
      </c>
      <c r="V65" s="21">
        <v>191903.79999999769</v>
      </c>
      <c r="W65" s="21">
        <v>192018.2499999977</v>
      </c>
      <c r="X65" s="21">
        <v>192125.23999999769</v>
      </c>
      <c r="Y65" s="21">
        <v>194417.48999999769</v>
      </c>
      <c r="Z65" s="21">
        <v>2891510.2699999977</v>
      </c>
      <c r="AA65" s="21">
        <v>332882.36999999778</v>
      </c>
      <c r="AB65" s="21">
        <v>330539.70999999775</v>
      </c>
      <c r="AC65" s="22">
        <f t="shared" ref="AC65" si="3">+AC64+AC67-AC71</f>
        <v>330539.70999999763</v>
      </c>
    </row>
    <row r="66" spans="1:29" s="4" customFormat="1" ht="24.95" customHeight="1" thickBot="1">
      <c r="A66"/>
      <c r="B66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86"/>
    </row>
    <row r="67" spans="1:29" s="17" customFormat="1" ht="24.95" customHeight="1">
      <c r="A67"/>
      <c r="B67"/>
      <c r="C67" s="44" t="s">
        <v>54</v>
      </c>
      <c r="D67" s="45"/>
      <c r="E67" s="46"/>
      <c r="F67" s="47">
        <v>110.7</v>
      </c>
      <c r="G67" s="47">
        <v>2047.86</v>
      </c>
      <c r="H67" s="47">
        <v>66.2</v>
      </c>
      <c r="I67" s="47">
        <v>70.81</v>
      </c>
      <c r="J67" s="47">
        <v>555.19000000000005</v>
      </c>
      <c r="K67" s="47">
        <v>376.97</v>
      </c>
      <c r="L67" s="47">
        <v>128.16999999999999</v>
      </c>
      <c r="M67" s="47">
        <v>124.05</v>
      </c>
      <c r="N67" s="47">
        <v>135.69</v>
      </c>
      <c r="O67" s="47">
        <v>164.03</v>
      </c>
      <c r="P67" s="47">
        <v>310.43</v>
      </c>
      <c r="Q67" s="47">
        <v>178.12</v>
      </c>
      <c r="R67" s="47">
        <v>191.48</v>
      </c>
      <c r="S67" s="47">
        <v>224.24</v>
      </c>
      <c r="T67" s="47">
        <v>212.5</v>
      </c>
      <c r="U67" s="47">
        <v>174.55</v>
      </c>
      <c r="V67" s="47">
        <v>99.65</v>
      </c>
      <c r="W67" s="47">
        <v>114.45</v>
      </c>
      <c r="X67" s="47">
        <v>106.99</v>
      </c>
      <c r="Y67" s="47">
        <v>2292.25</v>
      </c>
      <c r="Z67" s="47">
        <v>2697092.78</v>
      </c>
      <c r="AA67" s="47">
        <v>112.95</v>
      </c>
      <c r="AB67" s="47">
        <v>12.74</v>
      </c>
      <c r="AC67" s="46">
        <f>SUM(AC68:AC69)</f>
        <v>2704902.8</v>
      </c>
    </row>
    <row r="68" spans="1:29" s="10" customFormat="1" ht="24.95" customHeight="1">
      <c r="A68"/>
      <c r="B68"/>
      <c r="C68" s="48" t="s">
        <v>55</v>
      </c>
      <c r="D68" s="49"/>
      <c r="E68" s="50"/>
      <c r="F68" s="51">
        <v>110.7</v>
      </c>
      <c r="G68" s="51">
        <v>2047.86</v>
      </c>
      <c r="H68" s="51">
        <v>66.2</v>
      </c>
      <c r="I68" s="51">
        <v>70.81</v>
      </c>
      <c r="J68" s="51">
        <v>555.19000000000005</v>
      </c>
      <c r="K68" s="51">
        <v>376.97</v>
      </c>
      <c r="L68" s="51">
        <v>128.16999999999999</v>
      </c>
      <c r="M68" s="51">
        <v>124.05</v>
      </c>
      <c r="N68" s="51">
        <v>135.69</v>
      </c>
      <c r="O68" s="51">
        <v>164.03</v>
      </c>
      <c r="P68" s="51">
        <v>310.43</v>
      </c>
      <c r="Q68" s="51">
        <v>178.12</v>
      </c>
      <c r="R68" s="51">
        <v>191.48</v>
      </c>
      <c r="S68" s="51">
        <v>224.24</v>
      </c>
      <c r="T68" s="51">
        <v>212.5</v>
      </c>
      <c r="U68" s="51">
        <v>174.55</v>
      </c>
      <c r="V68" s="51">
        <v>99.65</v>
      </c>
      <c r="W68" s="51">
        <v>114.45</v>
      </c>
      <c r="X68" s="51">
        <v>106.99</v>
      </c>
      <c r="Y68" s="51">
        <v>2292.25</v>
      </c>
      <c r="Z68" s="51">
        <v>82.03</v>
      </c>
      <c r="AA68" s="51">
        <v>112.95</v>
      </c>
      <c r="AB68" s="51">
        <v>12.74</v>
      </c>
      <c r="AC68" s="78">
        <f>SUM(F68:$AB$68)</f>
        <v>7892.0499999999984</v>
      </c>
    </row>
    <row r="69" spans="1:29" s="10" customFormat="1" ht="24.95" customHeight="1" thickBot="1">
      <c r="A69"/>
      <c r="B69"/>
      <c r="C69" s="58" t="s">
        <v>56</v>
      </c>
      <c r="D69" s="59"/>
      <c r="E69" s="60"/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v>2697010.75</v>
      </c>
      <c r="AA69" s="61">
        <v>0</v>
      </c>
      <c r="AB69" s="61">
        <v>0</v>
      </c>
      <c r="AC69" s="87">
        <f>SUM(F69:$AB$69)</f>
        <v>2697010.75</v>
      </c>
    </row>
    <row r="70" spans="1:29" s="28" customFormat="1" ht="24.95" customHeight="1" thickBot="1">
      <c r="A70"/>
      <c r="B70"/>
      <c r="C70" s="23"/>
      <c r="D70" s="24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88"/>
    </row>
    <row r="71" spans="1:29" s="17" customFormat="1" ht="24.95" customHeight="1" thickBot="1">
      <c r="A71"/>
      <c r="B71"/>
      <c r="C71" s="71" t="s">
        <v>32</v>
      </c>
      <c r="D71" s="72"/>
      <c r="E71" s="73"/>
      <c r="F71" s="74">
        <v>0</v>
      </c>
      <c r="G71" s="74">
        <v>0</v>
      </c>
      <c r="H71" s="74">
        <v>0</v>
      </c>
      <c r="I71" s="74">
        <v>0</v>
      </c>
      <c r="J71" s="74">
        <v>12667</v>
      </c>
      <c r="K71" s="74">
        <v>819.21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1591.55</v>
      </c>
      <c r="T71" s="74">
        <v>236666.18</v>
      </c>
      <c r="U71" s="74">
        <v>0</v>
      </c>
      <c r="V71" s="74">
        <v>0</v>
      </c>
      <c r="W71" s="74">
        <v>0</v>
      </c>
      <c r="X71" s="74">
        <v>0</v>
      </c>
      <c r="Y71" s="74">
        <v>0</v>
      </c>
      <c r="Z71" s="74">
        <v>0</v>
      </c>
      <c r="AA71" s="74">
        <v>2558740.85</v>
      </c>
      <c r="AB71" s="74">
        <v>2355.4</v>
      </c>
      <c r="AC71" s="73">
        <f t="shared" ref="AC71" si="4">+AC73</f>
        <v>2812840.19</v>
      </c>
    </row>
    <row r="72" spans="1:29" s="28" customFormat="1" ht="24.95" customHeight="1" thickBot="1">
      <c r="A72"/>
      <c r="B72"/>
      <c r="C72" s="23"/>
      <c r="D72" s="24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88"/>
    </row>
    <row r="73" spans="1:29" s="17" customFormat="1" ht="24.95" customHeight="1">
      <c r="A73"/>
      <c r="B73"/>
      <c r="C73" s="44" t="s">
        <v>57</v>
      </c>
      <c r="D73" s="45"/>
      <c r="E73" s="46"/>
      <c r="F73" s="47">
        <v>0</v>
      </c>
      <c r="G73" s="47">
        <v>0</v>
      </c>
      <c r="H73" s="47">
        <v>0</v>
      </c>
      <c r="I73" s="47">
        <v>0</v>
      </c>
      <c r="J73" s="47">
        <v>12667</v>
      </c>
      <c r="K73" s="47">
        <v>819.21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1591.55</v>
      </c>
      <c r="T73" s="47">
        <v>236666.18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2558740.85</v>
      </c>
      <c r="AB73" s="47">
        <v>2355.4</v>
      </c>
      <c r="AC73" s="46">
        <f>SUM(AC74:AC76)</f>
        <v>2812840.19</v>
      </c>
    </row>
    <row r="74" spans="1:29" s="10" customFormat="1" ht="24.95" customHeight="1">
      <c r="A74"/>
      <c r="B74"/>
      <c r="C74" s="76" t="s">
        <v>58</v>
      </c>
      <c r="D74" s="77"/>
      <c r="E74" s="78"/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1591.55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2558740.85</v>
      </c>
      <c r="AB74" s="42">
        <v>0</v>
      </c>
      <c r="AC74" s="78">
        <f>SUM(F74:$AB$74)</f>
        <v>2560332.4</v>
      </c>
    </row>
    <row r="75" spans="1:29" s="10" customFormat="1" ht="24.95" customHeight="1">
      <c r="A75"/>
      <c r="B75"/>
      <c r="C75" s="76" t="s">
        <v>59</v>
      </c>
      <c r="D75" s="77"/>
      <c r="E75" s="78"/>
      <c r="F75" s="42">
        <v>0</v>
      </c>
      <c r="G75" s="42">
        <v>0</v>
      </c>
      <c r="H75" s="42">
        <v>0</v>
      </c>
      <c r="I75" s="42">
        <v>0</v>
      </c>
      <c r="J75" s="42">
        <v>12667</v>
      </c>
      <c r="K75" s="42">
        <v>819.21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236666.18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2355.4</v>
      </c>
      <c r="AC75" s="78">
        <f>SUM(F75:$AB$75)</f>
        <v>252507.78999999998</v>
      </c>
    </row>
    <row r="76" spans="1:29" s="10" customFormat="1" ht="24.95" customHeight="1" thickBot="1">
      <c r="A76"/>
      <c r="B76"/>
      <c r="C76" s="89" t="s">
        <v>60</v>
      </c>
      <c r="D76" s="90"/>
      <c r="E76" s="87"/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87">
        <f>SUM(F76:$AB$76)</f>
        <v>0</v>
      </c>
    </row>
    <row r="77" spans="1:29" ht="24.95" customHeight="1">
      <c r="A77"/>
      <c r="B77"/>
      <c r="C77" s="93">
        <v>42586.585216203704</v>
      </c>
      <c r="D77" s="94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</row>
    <row r="78" spans="1:29" s="10" customFormat="1" ht="20.100000000000001" customHeight="1">
      <c r="A78" s="7"/>
      <c r="B78" s="1"/>
      <c r="C78" s="98"/>
      <c r="D78" s="99"/>
      <c r="E78" s="95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</row>
    <row r="79" spans="1:29" ht="18.75">
      <c r="A79" s="92"/>
      <c r="B79" s="1"/>
      <c r="C79" s="100"/>
      <c r="D79" s="101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</row>
    <row r="80" spans="1:29" ht="18.75">
      <c r="A80" s="92"/>
      <c r="B80" s="1"/>
      <c r="C80" s="100"/>
      <c r="D80" s="101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</row>
    <row r="81" spans="1:29" ht="18.75">
      <c r="A81" s="92"/>
      <c r="B81" s="1"/>
      <c r="C81" s="100"/>
      <c r="D81" s="101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</row>
    <row r="82" spans="1:29" ht="18.75">
      <c r="A82" s="92"/>
      <c r="B82" s="1"/>
      <c r="C82" s="100"/>
      <c r="D82" s="101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</row>
    <row r="83" spans="1:29" ht="18.75">
      <c r="A83" s="92"/>
      <c r="B83" s="1"/>
      <c r="C83" s="100"/>
      <c r="D83" s="101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</row>
    <row r="84" spans="1:29" ht="18.75">
      <c r="A84" s="92"/>
      <c r="B84" s="1"/>
      <c r="C84" s="100"/>
      <c r="D84" s="101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</row>
    <row r="85" spans="1:29" ht="18.75">
      <c r="A85" s="92"/>
      <c r="B85" s="1"/>
      <c r="C85" s="100"/>
      <c r="D85" s="101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</row>
    <row r="86" spans="1:29" ht="18.75"/>
    <row r="87" spans="1:29" ht="18.75"/>
    <row r="88" spans="1:29" ht="18.75"/>
    <row r="89" spans="1:29" ht="18.75"/>
    <row r="90" spans="1:29" ht="18.75">
      <c r="C90" s="106"/>
      <c r="D90" s="17"/>
    </row>
    <row r="91" spans="1:29" ht="18.75">
      <c r="C91" s="106"/>
      <c r="D91" s="17"/>
    </row>
    <row r="92" spans="1:29" ht="18.75">
      <c r="C92" s="106"/>
      <c r="D92" s="17"/>
    </row>
    <row r="93" spans="1:29" ht="18.75">
      <c r="C93" s="106"/>
      <c r="D93" s="17"/>
    </row>
    <row r="94" spans="1:29" ht="18.75">
      <c r="C94" s="106"/>
      <c r="D94" s="17"/>
    </row>
    <row r="95" spans="1:29" ht="18.75">
      <c r="C95" s="106"/>
      <c r="D95" s="17"/>
    </row>
    <row r="96" spans="1:29" ht="18.75">
      <c r="C96" s="106"/>
      <c r="D96" s="17"/>
    </row>
    <row r="97" spans="3:4" ht="18.75">
      <c r="C97" s="106"/>
      <c r="D97" s="17"/>
    </row>
    <row r="98" spans="3:4" ht="18.75">
      <c r="C98" s="106"/>
      <c r="D98" s="17"/>
    </row>
    <row r="99" spans="3:4" ht="18.75">
      <c r="C99" s="106"/>
      <c r="D99" s="17"/>
    </row>
    <row r="100" spans="3:4" ht="18.75">
      <c r="C100" s="106"/>
      <c r="D100" s="17"/>
    </row>
    <row r="101" spans="3:4" ht="18.75">
      <c r="C101" s="106"/>
      <c r="D101" s="17"/>
    </row>
    <row r="102" spans="3:4" ht="18.75">
      <c r="C102" s="106"/>
      <c r="D102" s="17"/>
    </row>
    <row r="103" spans="3:4" ht="18.75">
      <c r="C103" s="106"/>
      <c r="D103" s="17"/>
    </row>
    <row r="104" spans="3:4" ht="18.75">
      <c r="C104" s="106"/>
      <c r="D104" s="17"/>
    </row>
    <row r="105" spans="3:4" ht="18.75">
      <c r="C105" s="106"/>
      <c r="D105" s="17"/>
    </row>
    <row r="106" spans="3:4" ht="18.75">
      <c r="C106" s="106"/>
      <c r="D106" s="17"/>
    </row>
    <row r="107" spans="3:4" ht="18.75">
      <c r="C107" s="106"/>
      <c r="D107" s="17"/>
    </row>
    <row r="108" spans="3:4" ht="18.75">
      <c r="C108" s="106"/>
      <c r="D108" s="17"/>
    </row>
    <row r="109" spans="3:4" ht="18.75">
      <c r="C109" s="106"/>
      <c r="D109" s="17"/>
    </row>
    <row r="110" spans="3:4" ht="18.75">
      <c r="C110" s="106"/>
      <c r="D110" s="17"/>
    </row>
    <row r="111" spans="3:4" ht="18.75">
      <c r="C111" s="106"/>
      <c r="D111" s="17"/>
    </row>
    <row r="112" spans="3:4" ht="18.75">
      <c r="C112" s="106"/>
      <c r="D112" s="17"/>
    </row>
    <row r="113" ht="18.75"/>
  </sheetData>
  <pageMargins left="0.19685039370078741" right="0.19685039370078741" top="0" bottom="0" header="0" footer="0"/>
  <pageSetup paperSize="8" scale="45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Gestão</vt:lpstr>
      <vt:lpstr>Gestão!Area_de_impressao</vt:lpstr>
      <vt:lpstr>Gestão!Titulos_de_impressao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Sptrans</cp:lastModifiedBy>
  <dcterms:created xsi:type="dcterms:W3CDTF">2016-07-05T17:48:29Z</dcterms:created>
  <dcterms:modified xsi:type="dcterms:W3CDTF">2016-09-02T18:13:01Z</dcterms:modified>
</cp:coreProperties>
</file>