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893258\Downloads\Botão Dados\JUN\12. Surtos\"/>
    </mc:Choice>
  </mc:AlternateContent>
  <xr:revisionPtr revIDLastSave="0" documentId="8_{F9B78705-FE83-4ED2-BB0D-652B38412D10}" xr6:coauthVersionLast="47" xr6:coauthVersionMax="47" xr10:uidLastSave="{00000000-0000-0000-0000-000000000000}"/>
  <bookViews>
    <workbookView xWindow="28680" yWindow="-120" windowWidth="29040" windowHeight="15720" activeTab="6" xr2:uid="{0E8DA4AB-F68D-4AD6-8164-6B40C0E423C1}"/>
  </bookViews>
  <sheets>
    <sheet name="surto caxumba" sheetId="1" r:id="rId1"/>
    <sheet name="Surtos de conjuntivites" sheetId="2" r:id="rId2"/>
    <sheet name="surto coqueluche" sheetId="3" r:id="rId3"/>
    <sheet name="Surtos de DTA" sheetId="4" r:id="rId4"/>
    <sheet name="Surtos de escarlatina" sheetId="5" r:id="rId5"/>
    <sheet name="Síndrome Gripal" sheetId="6" r:id="rId6"/>
    <sheet name="Surtos de Varicela" sheetId="7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7" l="1"/>
  <c r="D22" i="7"/>
  <c r="E17" i="7" s="1"/>
  <c r="G21" i="7"/>
  <c r="E21" i="7"/>
  <c r="G20" i="7"/>
  <c r="E20" i="7"/>
  <c r="G19" i="7"/>
  <c r="E19" i="7"/>
  <c r="G18" i="7"/>
  <c r="E18" i="7"/>
  <c r="G17" i="7"/>
  <c r="G16" i="7"/>
  <c r="G15" i="7"/>
  <c r="E15" i="7"/>
  <c r="G14" i="7"/>
  <c r="E14" i="7"/>
  <c r="G13" i="7"/>
  <c r="E13" i="7"/>
  <c r="G12" i="7"/>
  <c r="E12" i="7"/>
  <c r="G11" i="7"/>
  <c r="G10" i="7"/>
  <c r="G9" i="7"/>
  <c r="E9" i="7"/>
  <c r="G8" i="7"/>
  <c r="E8" i="7"/>
  <c r="G7" i="7"/>
  <c r="E7" i="7"/>
  <c r="G6" i="7"/>
  <c r="E6" i="7"/>
  <c r="G5" i="7"/>
  <c r="G4" i="7"/>
  <c r="G22" i="7" s="1"/>
  <c r="E4" i="7" l="1"/>
  <c r="E10" i="7"/>
  <c r="E16" i="7"/>
  <c r="E5" i="7"/>
  <c r="E11" i="7"/>
  <c r="E22" i="7" l="1"/>
  <c r="E23" i="6"/>
  <c r="F23" i="6" s="1"/>
  <c r="C23" i="6"/>
  <c r="D18" i="6" s="1"/>
  <c r="F22" i="6"/>
  <c r="D22" i="6"/>
  <c r="F21" i="6"/>
  <c r="D21" i="6"/>
  <c r="F20" i="6"/>
  <c r="D20" i="6"/>
  <c r="F19" i="6"/>
  <c r="D19" i="6"/>
  <c r="D17" i="6"/>
  <c r="F16" i="6"/>
  <c r="D16" i="6"/>
  <c r="F15" i="6"/>
  <c r="D15" i="6"/>
  <c r="F14" i="6"/>
  <c r="D14" i="6"/>
  <c r="F13" i="6"/>
  <c r="D13" i="6"/>
  <c r="D11" i="6"/>
  <c r="F10" i="6"/>
  <c r="D10" i="6"/>
  <c r="F9" i="6"/>
  <c r="D9" i="6"/>
  <c r="F8" i="6"/>
  <c r="D8" i="6"/>
  <c r="F7" i="6"/>
  <c r="D7" i="6"/>
  <c r="D5" i="6"/>
  <c r="F5" i="6" l="1"/>
  <c r="F11" i="6"/>
  <c r="F17" i="6"/>
  <c r="D23" i="6"/>
  <c r="D6" i="6"/>
  <c r="D12" i="6"/>
  <c r="F6" i="6"/>
  <c r="F12" i="6"/>
  <c r="F18" i="6"/>
  <c r="E22" i="5" l="1"/>
  <c r="C22" i="5"/>
  <c r="D17" i="5" s="1"/>
  <c r="F21" i="5"/>
  <c r="D21" i="5"/>
  <c r="F20" i="5"/>
  <c r="D20" i="5"/>
  <c r="F19" i="5"/>
  <c r="D19" i="5"/>
  <c r="F18" i="5"/>
  <c r="D18" i="5"/>
  <c r="F17" i="5"/>
  <c r="F16" i="5"/>
  <c r="F15" i="5"/>
  <c r="D15" i="5"/>
  <c r="F14" i="5"/>
  <c r="D14" i="5"/>
  <c r="F13" i="5"/>
  <c r="D13" i="5"/>
  <c r="F12" i="5"/>
  <c r="D12" i="5"/>
  <c r="F11" i="5"/>
  <c r="F10" i="5"/>
  <c r="D10" i="5"/>
  <c r="F9" i="5"/>
  <c r="D9" i="5"/>
  <c r="F8" i="5"/>
  <c r="D8" i="5"/>
  <c r="F7" i="5"/>
  <c r="D7" i="5"/>
  <c r="F6" i="5"/>
  <c r="D6" i="5"/>
  <c r="F5" i="5"/>
  <c r="F4" i="5"/>
  <c r="F22" i="5" s="1"/>
  <c r="D4" i="5"/>
  <c r="D16" i="5" l="1"/>
  <c r="D5" i="5"/>
  <c r="D22" i="5" s="1"/>
  <c r="D11" i="5"/>
  <c r="E23" i="4"/>
  <c r="C23" i="4"/>
  <c r="D11" i="4" s="1"/>
  <c r="F22" i="4"/>
  <c r="D22" i="4"/>
  <c r="F21" i="4"/>
  <c r="D21" i="4"/>
  <c r="F20" i="4"/>
  <c r="D20" i="4"/>
  <c r="F19" i="4"/>
  <c r="D19" i="4"/>
  <c r="F18" i="4"/>
  <c r="F17" i="4"/>
  <c r="F16" i="4"/>
  <c r="D16" i="4"/>
  <c r="F15" i="4"/>
  <c r="D15" i="4"/>
  <c r="F14" i="4"/>
  <c r="D14" i="4"/>
  <c r="F13" i="4"/>
  <c r="D13" i="4"/>
  <c r="F12" i="4"/>
  <c r="F11" i="4"/>
  <c r="F10" i="4"/>
  <c r="D10" i="4"/>
  <c r="F9" i="4"/>
  <c r="D9" i="4"/>
  <c r="F8" i="4"/>
  <c r="D8" i="4"/>
  <c r="F7" i="4"/>
  <c r="D7" i="4"/>
  <c r="F6" i="4"/>
  <c r="F5" i="4"/>
  <c r="F23" i="4" s="1"/>
  <c r="D5" i="4" l="1"/>
  <c r="D17" i="4"/>
  <c r="D6" i="4"/>
  <c r="D12" i="4"/>
  <c r="D18" i="4"/>
  <c r="D23" i="4" l="1"/>
  <c r="E23" i="3"/>
  <c r="C23" i="3"/>
  <c r="D11" i="3" s="1"/>
  <c r="F22" i="3"/>
  <c r="D22" i="3"/>
  <c r="F21" i="3"/>
  <c r="D21" i="3"/>
  <c r="F20" i="3"/>
  <c r="D20" i="3"/>
  <c r="F19" i="3"/>
  <c r="D19" i="3"/>
  <c r="F18" i="3"/>
  <c r="F17" i="3"/>
  <c r="F16" i="3"/>
  <c r="D16" i="3"/>
  <c r="F15" i="3"/>
  <c r="D15" i="3"/>
  <c r="F14" i="3"/>
  <c r="D14" i="3"/>
  <c r="F13" i="3"/>
  <c r="D13" i="3"/>
  <c r="F12" i="3"/>
  <c r="F11" i="3"/>
  <c r="F10" i="3"/>
  <c r="D10" i="3"/>
  <c r="F9" i="3"/>
  <c r="D9" i="3"/>
  <c r="F8" i="3"/>
  <c r="D8" i="3"/>
  <c r="F7" i="3"/>
  <c r="D7" i="3"/>
  <c r="F6" i="3"/>
  <c r="F5" i="3"/>
  <c r="F23" i="3" s="1"/>
  <c r="D5" i="3"/>
  <c r="D17" i="3" l="1"/>
  <c r="D6" i="3"/>
  <c r="D12" i="3"/>
  <c r="D23" i="3" s="1"/>
  <c r="D18" i="3"/>
  <c r="E23" i="2" l="1"/>
  <c r="F23" i="2" s="1"/>
  <c r="C23" i="2"/>
  <c r="D18" i="2" s="1"/>
  <c r="F22" i="2"/>
  <c r="D22" i="2"/>
  <c r="F21" i="2"/>
  <c r="D21" i="2"/>
  <c r="F20" i="2"/>
  <c r="D20" i="2"/>
  <c r="F19" i="2"/>
  <c r="D19" i="2"/>
  <c r="D17" i="2"/>
  <c r="F16" i="2"/>
  <c r="D16" i="2"/>
  <c r="F15" i="2"/>
  <c r="D15" i="2"/>
  <c r="F14" i="2"/>
  <c r="D14" i="2"/>
  <c r="F13" i="2"/>
  <c r="D13" i="2"/>
  <c r="D11" i="2"/>
  <c r="F10" i="2"/>
  <c r="D10" i="2"/>
  <c r="F9" i="2"/>
  <c r="D9" i="2"/>
  <c r="F8" i="2"/>
  <c r="D8" i="2"/>
  <c r="F7" i="2"/>
  <c r="D7" i="2"/>
  <c r="F5" i="2"/>
  <c r="D5" i="2"/>
  <c r="F11" i="2" l="1"/>
  <c r="F17" i="2"/>
  <c r="D23" i="2"/>
  <c r="D6" i="2"/>
  <c r="D12" i="2"/>
  <c r="F6" i="2"/>
  <c r="F12" i="2"/>
  <c r="F18" i="2"/>
  <c r="E23" i="1"/>
  <c r="F18" i="1" s="1"/>
  <c r="C23" i="1"/>
  <c r="D21" i="1" s="1"/>
  <c r="F22" i="1"/>
  <c r="D16" i="1"/>
  <c r="D10" i="1"/>
  <c r="D8" i="1"/>
  <c r="F5" i="1" l="1"/>
  <c r="F11" i="1"/>
  <c r="F17" i="1"/>
  <c r="D18" i="1"/>
  <c r="D7" i="1"/>
  <c r="D13" i="1"/>
  <c r="D19" i="1"/>
  <c r="D22" i="1"/>
  <c r="F10" i="1"/>
  <c r="F16" i="1"/>
  <c r="D5" i="1"/>
  <c r="D23" i="1" s="1"/>
  <c r="D11" i="1"/>
  <c r="D17" i="1"/>
  <c r="D6" i="1"/>
  <c r="D12" i="1"/>
  <c r="F7" i="1"/>
  <c r="F13" i="1"/>
  <c r="F19" i="1"/>
  <c r="D14" i="1"/>
  <c r="D20" i="1"/>
  <c r="F8" i="1"/>
  <c r="F14" i="1"/>
  <c r="F20" i="1"/>
  <c r="D9" i="1"/>
  <c r="D15" i="1"/>
  <c r="F9" i="1"/>
  <c r="F15" i="1"/>
  <c r="F21" i="1"/>
  <c r="F6" i="1"/>
  <c r="F12" i="1"/>
  <c r="F23" i="1" l="1"/>
</calcChain>
</file>

<file path=xl/sharedStrings.xml><?xml version="1.0" encoding="utf-8"?>
<sst xmlns="http://schemas.openxmlformats.org/spreadsheetml/2006/main" count="107" uniqueCount="48">
  <si>
    <t xml:space="preserve">Série histórica de surtos de caxumba e número de casos envolvidos nos surtos, Município de São Paulo, 2007 a 2024*. </t>
  </si>
  <si>
    <t>Ano de</t>
  </si>
  <si>
    <t>Número</t>
  </si>
  <si>
    <t>Notificação</t>
  </si>
  <si>
    <t>de surtos</t>
  </si>
  <si>
    <t>%</t>
  </si>
  <si>
    <t>de casos</t>
  </si>
  <si>
    <t>2021*</t>
  </si>
  <si>
    <t>2022*</t>
  </si>
  <si>
    <t>2023*</t>
  </si>
  <si>
    <t>2024*</t>
  </si>
  <si>
    <t>Total</t>
  </si>
  <si>
    <t>Fonte: SINANNET/DVE/COVISA</t>
  </si>
  <si>
    <t>*Dados provisórios até 04/06/2024, sujeitos a revisão.</t>
  </si>
  <si>
    <t xml:space="preserve">Série histórica de surtos de conjuntivites e número de casos envolvidos nos surtos, Município de São Paulo, 2007 a 2024*. </t>
  </si>
  <si>
    <t xml:space="preserve">Ano de </t>
  </si>
  <si>
    <t xml:space="preserve">Número de </t>
  </si>
  <si>
    <t>surtos</t>
  </si>
  <si>
    <t>casos</t>
  </si>
  <si>
    <t>2011**</t>
  </si>
  <si>
    <t>*Dados provisórios até 04/06/2024 sujeitos a revisão.</t>
  </si>
  <si>
    <t>** Ocorrência de Epidemia no MSP</t>
  </si>
  <si>
    <t xml:space="preserve">Série histórica de surtos de Coqueluche e número de casos envolvidos nos surtos, Município de São Paulo, 2007 a 2024*. </t>
  </si>
  <si>
    <t xml:space="preserve">Série histórica de surtos de doenças transmitidas por alimentos e número de casos envolvidos nos surtos, Município de São Paulo, 2007 a 2024*. </t>
  </si>
  <si>
    <t xml:space="preserve">Série histórica de surtos de escarlatina e número de casos envolvidos nos surtos, Município de São Paulo, 2007 a 2024*. </t>
  </si>
  <si>
    <t>Ano de Notificação</t>
  </si>
  <si>
    <t>Número de surtos</t>
  </si>
  <si>
    <t>Número de casos</t>
  </si>
  <si>
    <t>2017*</t>
  </si>
  <si>
    <t>2018*</t>
  </si>
  <si>
    <t>2019*</t>
  </si>
  <si>
    <t>*Dados provisórios até 03/06/2024, dados sujeitos a revisão.</t>
  </si>
  <si>
    <t xml:space="preserve">Série histórica de surtos de síndrome gripal * e número de casos envolvidos nos surtos, Município de São Paulo, 2007 a 2024**. </t>
  </si>
  <si>
    <t xml:space="preserve">Ano de início de </t>
  </si>
  <si>
    <t>sintomas</t>
  </si>
  <si>
    <t>2021**</t>
  </si>
  <si>
    <t>2022**</t>
  </si>
  <si>
    <t>2023**</t>
  </si>
  <si>
    <t>2024**</t>
  </si>
  <si>
    <t>**Dados provisórios até 04/06/2024, sujeitos a revisão. Os dados de 2021 sofreram alteração devido as correções no banco SINANNET.</t>
  </si>
  <si>
    <t>*J06: Infecções agudas das vias aéreas superiores de localizações múltiplas e não especificadas</t>
  </si>
  <si>
    <t>*J07: Sindrome Respiratória Aguda</t>
  </si>
  <si>
    <t>*J11: Influenza (gripe) devido a vírus não identificado</t>
  </si>
  <si>
    <t xml:space="preserve">Série histórica de surtos de varicela e número de casos envolvidos nos surtos, Município de São Paulo, 2007 a 2024*. </t>
  </si>
  <si>
    <t>Ano Epid. Sintomas</t>
  </si>
  <si>
    <t>Número
de surtos</t>
  </si>
  <si>
    <t>Número
de casos</t>
  </si>
  <si>
    <t>*Dados provisórios até 14/06/2024, sujeitos a revisão.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</si>
</sst>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5" x14ac:knownFonts="1">
    <font>
      <sz val="10"/>
      <name val="Arial"/>
    </font>
    <font>
      <b/>
      <sz val="16"/>
      <name val="Calibri"/>
      <family val="2"/>
    </font>
    <font>
      <sz val="10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name val="Verdana"/>
      <family val="2"/>
    </font>
    <font>
      <b/>
      <sz val="11"/>
      <color rgb="FFFF0000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color indexed="25"/>
      <name val="Arial"/>
      <family val="2"/>
    </font>
    <font>
      <sz val="11"/>
      <color indexed="18"/>
      <name val="Calibri"/>
      <family val="2"/>
    </font>
    <font>
      <sz val="10"/>
      <color indexed="18"/>
      <name val="Verdan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/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5" fillId="4" borderId="0" xfId="0" applyFont="1" applyFill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6" borderId="0" xfId="0" applyFont="1" applyFill="1"/>
    <xf numFmtId="0" fontId="8" fillId="6" borderId="0" xfId="0" applyFont="1" applyFill="1"/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3" fontId="4" fillId="0" borderId="7" xfId="0" applyNumberFormat="1" applyFont="1" applyBorder="1" applyAlignment="1">
      <alignment horizontal="center" wrapText="1"/>
    </xf>
    <xf numFmtId="165" fontId="4" fillId="0" borderId="7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9" fillId="0" borderId="0" xfId="0" applyFont="1"/>
    <xf numFmtId="3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9" fillId="4" borderId="0" xfId="0" applyFont="1" applyFill="1"/>
    <xf numFmtId="3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4" borderId="0" xfId="0" applyFont="1" applyFill="1"/>
    <xf numFmtId="0" fontId="0" fillId="4" borderId="0" xfId="0" applyFill="1"/>
    <xf numFmtId="3" fontId="4" fillId="6" borderId="1" xfId="0" applyNumberFormat="1" applyFont="1" applyFill="1" applyBorder="1" applyAlignment="1">
      <alignment horizontal="center"/>
    </xf>
    <xf numFmtId="165" fontId="4" fillId="6" borderId="1" xfId="0" applyNumberFormat="1" applyFont="1" applyFill="1" applyBorder="1" applyAlignment="1">
      <alignment horizontal="center"/>
    </xf>
    <xf numFmtId="3" fontId="3" fillId="6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6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0" fillId="0" borderId="0" xfId="0" applyFont="1"/>
    <xf numFmtId="0" fontId="3" fillId="7" borderId="1" xfId="0" applyFont="1" applyFill="1" applyBorder="1" applyAlignment="1">
      <alignment horizontal="center"/>
    </xf>
    <xf numFmtId="3" fontId="3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/>
    </xf>
    <xf numFmtId="0" fontId="9" fillId="6" borderId="0" xfId="0" applyFont="1" applyFill="1"/>
    <xf numFmtId="0" fontId="5" fillId="6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/>
    </xf>
    <xf numFmtId="0" fontId="8" fillId="0" borderId="0" xfId="0" applyFont="1"/>
    <xf numFmtId="0" fontId="3" fillId="7" borderId="0" xfId="0" applyFont="1" applyFill="1"/>
    <xf numFmtId="0" fontId="4" fillId="7" borderId="0" xfId="0" applyFont="1" applyFill="1"/>
    <xf numFmtId="0" fontId="3" fillId="8" borderId="2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6" borderId="0" xfId="0" applyFont="1" applyFill="1"/>
    <xf numFmtId="0" fontId="4" fillId="5" borderId="0" xfId="0" applyFont="1" applyFill="1"/>
    <xf numFmtId="0" fontId="11" fillId="7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/>
    <xf numFmtId="0" fontId="11" fillId="0" borderId="0" xfId="0" applyFont="1"/>
    <xf numFmtId="0" fontId="13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3" fontId="14" fillId="6" borderId="1" xfId="0" applyNumberFormat="1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center"/>
    </xf>
    <xf numFmtId="164" fontId="13" fillId="6" borderId="1" xfId="0" applyNumberFormat="1" applyFont="1" applyFill="1" applyBorder="1" applyAlignment="1">
      <alignment horizontal="center"/>
    </xf>
    <xf numFmtId="0" fontId="3" fillId="6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ED7D31"/>
            </a:solidFill>
            <a:ln w="25400">
              <a:noFill/>
            </a:ln>
          </c:spPr>
          <c:invertIfNegative val="0"/>
          <c:dLbls>
            <c:dLbl>
              <c:idx val="13"/>
              <c:layout>
                <c:manualLayout>
                  <c:x val="0"/>
                  <c:y val="4.39482064741906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65-4BE9-BC3C-14EF45E4DA44}"/>
                </c:ext>
              </c:extLst>
            </c:dLbl>
            <c:dLbl>
              <c:idx val="16"/>
              <c:layout>
                <c:manualLayout>
                  <c:x val="0"/>
                  <c:y val="8.4026829979585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65-4BE9-BC3C-14EF45E4DA4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'Surtos de DTA'!$B$5:$B$22</c:f>
              <c:strCache>
                <c:ptCount val="1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2023*</c:v>
                </c:pt>
                <c:pt idx="17">
                  <c:v>2024*</c:v>
                </c:pt>
              </c:strCache>
            </c:strRef>
          </c:cat>
          <c:val>
            <c:numRef>
              <c:f>'Surtos de DTA'!$C$5:$C$22</c:f>
              <c:numCache>
                <c:formatCode>#,##0</c:formatCode>
                <c:ptCount val="18"/>
                <c:pt idx="0">
                  <c:v>173</c:v>
                </c:pt>
                <c:pt idx="1">
                  <c:v>204</c:v>
                </c:pt>
                <c:pt idx="2">
                  <c:v>316</c:v>
                </c:pt>
                <c:pt idx="3">
                  <c:v>328</c:v>
                </c:pt>
                <c:pt idx="4">
                  <c:v>314</c:v>
                </c:pt>
                <c:pt idx="5">
                  <c:v>412</c:v>
                </c:pt>
                <c:pt idx="6">
                  <c:v>269</c:v>
                </c:pt>
                <c:pt idx="7">
                  <c:v>155</c:v>
                </c:pt>
                <c:pt idx="8">
                  <c:v>125</c:v>
                </c:pt>
                <c:pt idx="9">
                  <c:v>88</c:v>
                </c:pt>
                <c:pt idx="10">
                  <c:v>78</c:v>
                </c:pt>
                <c:pt idx="11">
                  <c:v>58</c:v>
                </c:pt>
                <c:pt idx="12">
                  <c:v>65</c:v>
                </c:pt>
                <c:pt idx="13">
                  <c:v>19</c:v>
                </c:pt>
                <c:pt idx="14">
                  <c:v>49</c:v>
                </c:pt>
                <c:pt idx="15">
                  <c:v>117</c:v>
                </c:pt>
                <c:pt idx="16">
                  <c:v>98</c:v>
                </c:pt>
                <c:pt idx="17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5-4BE9-BC3C-14EF45E4D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25940863"/>
        <c:axId val="1"/>
      </c:barChart>
      <c:lineChart>
        <c:grouping val="standard"/>
        <c:varyColors val="0"/>
        <c:ser>
          <c:idx val="0"/>
          <c:order val="1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1.8659881255301103E-2"/>
                  <c:y val="-7.7037037037037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65-4BE9-BC3C-14EF45E4DA44}"/>
                </c:ext>
              </c:extLst>
            </c:dLbl>
            <c:dLbl>
              <c:idx val="14"/>
              <c:layout>
                <c:manualLayout>
                  <c:x val="-4.9194232400339273E-2"/>
                  <c:y val="-4.4444444444444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65-4BE9-BC3C-14EF45E4DA4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'Surtos de DTA'!$E$5:$E$22</c:f>
              <c:numCache>
                <c:formatCode>#,##0</c:formatCode>
                <c:ptCount val="18"/>
                <c:pt idx="0">
                  <c:v>1754</c:v>
                </c:pt>
                <c:pt idx="1">
                  <c:v>1498</c:v>
                </c:pt>
                <c:pt idx="2">
                  <c:v>2302</c:v>
                </c:pt>
                <c:pt idx="3">
                  <c:v>1619</c:v>
                </c:pt>
                <c:pt idx="4">
                  <c:v>2919</c:v>
                </c:pt>
                <c:pt idx="5">
                  <c:v>3043</c:v>
                </c:pt>
                <c:pt idx="6">
                  <c:v>2658</c:v>
                </c:pt>
                <c:pt idx="7">
                  <c:v>2042</c:v>
                </c:pt>
                <c:pt idx="8">
                  <c:v>1675</c:v>
                </c:pt>
                <c:pt idx="9">
                  <c:v>1538</c:v>
                </c:pt>
                <c:pt idx="10">
                  <c:v>1304</c:v>
                </c:pt>
                <c:pt idx="11">
                  <c:v>1098</c:v>
                </c:pt>
                <c:pt idx="12">
                  <c:v>1355</c:v>
                </c:pt>
                <c:pt idx="13">
                  <c:v>191</c:v>
                </c:pt>
                <c:pt idx="14">
                  <c:v>561</c:v>
                </c:pt>
                <c:pt idx="15">
                  <c:v>1697</c:v>
                </c:pt>
                <c:pt idx="16">
                  <c:v>1440</c:v>
                </c:pt>
                <c:pt idx="17">
                  <c:v>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65-4BE9-BC3C-14EF45E4D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259408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Ano de notificação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</a:t>
                </a:r>
                <a:r>
                  <a:rPr lang="pt-BR" baseline="0"/>
                  <a:t> de</a:t>
                </a:r>
                <a:r>
                  <a:rPr lang="pt-BR"/>
                  <a:t> surtos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solidFill>
            <a:schemeClr val="bg1"/>
          </a:solidFill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25940863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3"/>
        <c:crosses val="max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1</xdr:row>
      <xdr:rowOff>590550</xdr:rowOff>
    </xdr:from>
    <xdr:to>
      <xdr:col>20</xdr:col>
      <xdr:colOff>238125</xdr:colOff>
      <xdr:row>18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58D7DD4-449E-475D-8271-23AE7BADC3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ahmserver01\covisa-ccdoencas$\DAT\BOTAO%20DADOS\2024\06_Junho\Surto%20de%20DTA_06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tos de DTA"/>
    </sheetNames>
    <sheetDataSet>
      <sheetData sheetId="0">
        <row r="5">
          <cell r="B5">
            <v>2007</v>
          </cell>
          <cell r="C5">
            <v>173</v>
          </cell>
          <cell r="E5">
            <v>1754</v>
          </cell>
        </row>
        <row r="6">
          <cell r="B6">
            <v>2008</v>
          </cell>
          <cell r="C6">
            <v>204</v>
          </cell>
          <cell r="E6">
            <v>1498</v>
          </cell>
        </row>
        <row r="7">
          <cell r="B7">
            <v>2009</v>
          </cell>
          <cell r="C7">
            <v>316</v>
          </cell>
          <cell r="E7">
            <v>2302</v>
          </cell>
        </row>
        <row r="8">
          <cell r="B8">
            <v>2010</v>
          </cell>
          <cell r="C8">
            <v>328</v>
          </cell>
          <cell r="E8">
            <v>1619</v>
          </cell>
        </row>
        <row r="9">
          <cell r="B9">
            <v>2011</v>
          </cell>
          <cell r="C9">
            <v>314</v>
          </cell>
          <cell r="E9">
            <v>2919</v>
          </cell>
        </row>
        <row r="10">
          <cell r="B10">
            <v>2012</v>
          </cell>
          <cell r="C10">
            <v>412</v>
          </cell>
          <cell r="E10">
            <v>3043</v>
          </cell>
        </row>
        <row r="11">
          <cell r="B11">
            <v>2013</v>
          </cell>
          <cell r="C11">
            <v>269</v>
          </cell>
          <cell r="E11">
            <v>2658</v>
          </cell>
        </row>
        <row r="12">
          <cell r="B12">
            <v>2014</v>
          </cell>
          <cell r="C12">
            <v>155</v>
          </cell>
          <cell r="E12">
            <v>2042</v>
          </cell>
        </row>
        <row r="13">
          <cell r="B13">
            <v>2015</v>
          </cell>
          <cell r="C13">
            <v>125</v>
          </cell>
          <cell r="E13">
            <v>1675</v>
          </cell>
        </row>
        <row r="14">
          <cell r="B14">
            <v>2016</v>
          </cell>
          <cell r="C14">
            <v>88</v>
          </cell>
          <cell r="E14">
            <v>1538</v>
          </cell>
        </row>
        <row r="15">
          <cell r="B15">
            <v>2017</v>
          </cell>
          <cell r="C15">
            <v>78</v>
          </cell>
          <cell r="E15">
            <v>1304</v>
          </cell>
        </row>
        <row r="16">
          <cell r="B16">
            <v>2018</v>
          </cell>
          <cell r="C16">
            <v>58</v>
          </cell>
          <cell r="E16">
            <v>1098</v>
          </cell>
        </row>
        <row r="17">
          <cell r="B17">
            <v>2019</v>
          </cell>
          <cell r="C17">
            <v>65</v>
          </cell>
          <cell r="E17">
            <v>1355</v>
          </cell>
        </row>
        <row r="18">
          <cell r="B18">
            <v>2020</v>
          </cell>
          <cell r="C18">
            <v>19</v>
          </cell>
          <cell r="E18">
            <v>191</v>
          </cell>
        </row>
        <row r="19">
          <cell r="B19">
            <v>2021</v>
          </cell>
          <cell r="C19">
            <v>49</v>
          </cell>
          <cell r="E19">
            <v>561</v>
          </cell>
        </row>
        <row r="20">
          <cell r="B20">
            <v>2022</v>
          </cell>
          <cell r="C20">
            <v>117</v>
          </cell>
          <cell r="E20">
            <v>1697</v>
          </cell>
        </row>
        <row r="21">
          <cell r="B21" t="str">
            <v>2023*</v>
          </cell>
          <cell r="C21">
            <v>98</v>
          </cell>
          <cell r="E21">
            <v>1440</v>
          </cell>
        </row>
        <row r="22">
          <cell r="B22" t="str">
            <v>2024*</v>
          </cell>
          <cell r="C22">
            <v>40</v>
          </cell>
          <cell r="E22">
            <v>386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10700-3E86-4752-9BEE-88AED9855DB3}">
  <sheetPr>
    <pageSetUpPr fitToPage="1"/>
  </sheetPr>
  <dimension ref="B2:F40"/>
  <sheetViews>
    <sheetView workbookViewId="0">
      <selection activeCell="K9" sqref="K9"/>
    </sheetView>
  </sheetViews>
  <sheetFormatPr defaultColWidth="9" defaultRowHeight="12.75" x14ac:dyDescent="0.2"/>
  <cols>
    <col min="1" max="1" width="9" customWidth="1"/>
    <col min="2" max="2" width="21.85546875" customWidth="1"/>
    <col min="3" max="3" width="17.85546875" customWidth="1"/>
    <col min="4" max="4" width="18.28515625" customWidth="1"/>
    <col min="5" max="5" width="19" customWidth="1"/>
    <col min="6" max="6" width="15.7109375" customWidth="1"/>
  </cols>
  <sheetData>
    <row r="2" spans="2:6" s="2" customFormat="1" ht="62.25" customHeight="1" x14ac:dyDescent="0.2">
      <c r="B2" s="1" t="s">
        <v>0</v>
      </c>
      <c r="C2" s="1"/>
      <c r="D2" s="1"/>
      <c r="E2" s="1"/>
      <c r="F2" s="1"/>
    </row>
    <row r="3" spans="2:6" ht="15" customHeight="1" x14ac:dyDescent="0.2">
      <c r="B3" s="3" t="s">
        <v>1</v>
      </c>
      <c r="C3" s="4" t="s">
        <v>2</v>
      </c>
      <c r="D3" s="5"/>
      <c r="E3" s="4" t="s">
        <v>2</v>
      </c>
      <c r="F3" s="6"/>
    </row>
    <row r="4" spans="2:6" ht="15" customHeight="1" x14ac:dyDescent="0.2">
      <c r="B4" s="7" t="s">
        <v>3</v>
      </c>
      <c r="C4" s="8" t="s">
        <v>4</v>
      </c>
      <c r="D4" s="9" t="s">
        <v>5</v>
      </c>
      <c r="E4" s="8" t="s">
        <v>6</v>
      </c>
      <c r="F4" s="10" t="s">
        <v>5</v>
      </c>
    </row>
    <row r="5" spans="2:6" ht="20.100000000000001" customHeight="1" x14ac:dyDescent="0.25">
      <c r="B5" s="11">
        <v>2007</v>
      </c>
      <c r="C5" s="12">
        <v>132</v>
      </c>
      <c r="D5" s="13">
        <f t="shared" ref="D5:D18" si="0">(C5/$C$23)*100</f>
        <v>13.750000000000002</v>
      </c>
      <c r="E5" s="12">
        <v>1107</v>
      </c>
      <c r="F5" s="13">
        <f t="shared" ref="F5:F18" si="1">(E5/$E$23)*100</f>
        <v>15.160230073952341</v>
      </c>
    </row>
    <row r="6" spans="2:6" ht="20.100000000000001" customHeight="1" x14ac:dyDescent="0.25">
      <c r="B6" s="14">
        <v>2008</v>
      </c>
      <c r="C6" s="15">
        <v>89</v>
      </c>
      <c r="D6" s="16">
        <f t="shared" si="0"/>
        <v>9.2708333333333339</v>
      </c>
      <c r="E6" s="15">
        <v>490</v>
      </c>
      <c r="F6" s="16">
        <f t="shared" si="1"/>
        <v>6.7104902766365377</v>
      </c>
    </row>
    <row r="7" spans="2:6" ht="20.100000000000001" customHeight="1" x14ac:dyDescent="0.25">
      <c r="B7" s="14">
        <v>2009</v>
      </c>
      <c r="C7" s="15">
        <v>39</v>
      </c>
      <c r="D7" s="16">
        <f t="shared" si="0"/>
        <v>4.0625</v>
      </c>
      <c r="E7" s="15">
        <v>1363</v>
      </c>
      <c r="F7" s="16">
        <f t="shared" si="1"/>
        <v>18.666118871542043</v>
      </c>
    </row>
    <row r="8" spans="2:6" ht="20.100000000000001" customHeight="1" x14ac:dyDescent="0.25">
      <c r="B8" s="14">
        <v>2010</v>
      </c>
      <c r="C8" s="15">
        <v>31</v>
      </c>
      <c r="D8" s="16">
        <f t="shared" si="0"/>
        <v>3.229166666666667</v>
      </c>
      <c r="E8" s="15">
        <v>123</v>
      </c>
      <c r="F8" s="16">
        <f t="shared" si="1"/>
        <v>1.6844700082169268</v>
      </c>
    </row>
    <row r="9" spans="2:6" ht="20.100000000000001" customHeight="1" x14ac:dyDescent="0.25">
      <c r="B9" s="14">
        <v>2011</v>
      </c>
      <c r="C9" s="15">
        <v>4</v>
      </c>
      <c r="D9" s="16">
        <f t="shared" si="0"/>
        <v>0.41666666666666669</v>
      </c>
      <c r="E9" s="15">
        <v>8</v>
      </c>
      <c r="F9" s="16">
        <f t="shared" si="1"/>
        <v>0.10955902492467817</v>
      </c>
    </row>
    <row r="10" spans="2:6" ht="20.100000000000001" customHeight="1" x14ac:dyDescent="0.25">
      <c r="B10" s="14">
        <v>2012</v>
      </c>
      <c r="C10" s="15">
        <v>8</v>
      </c>
      <c r="D10" s="16">
        <f t="shared" si="0"/>
        <v>0.83333333333333337</v>
      </c>
      <c r="E10" s="15">
        <v>30</v>
      </c>
      <c r="F10" s="16">
        <f t="shared" si="1"/>
        <v>0.41084634346754317</v>
      </c>
    </row>
    <row r="11" spans="2:6" ht="20.100000000000001" customHeight="1" x14ac:dyDescent="0.25">
      <c r="B11" s="14">
        <v>2013</v>
      </c>
      <c r="C11" s="15">
        <v>2</v>
      </c>
      <c r="D11" s="16">
        <f t="shared" si="0"/>
        <v>0.20833333333333334</v>
      </c>
      <c r="E11" s="15">
        <v>19</v>
      </c>
      <c r="F11" s="16">
        <f t="shared" si="1"/>
        <v>0.26020268419611065</v>
      </c>
    </row>
    <row r="12" spans="2:6" ht="20.100000000000001" customHeight="1" x14ac:dyDescent="0.25">
      <c r="B12" s="14">
        <v>2014</v>
      </c>
      <c r="C12" s="15">
        <v>14</v>
      </c>
      <c r="D12" s="16">
        <f t="shared" si="0"/>
        <v>1.4583333333333333</v>
      </c>
      <c r="E12" s="15">
        <v>44</v>
      </c>
      <c r="F12" s="16">
        <f t="shared" si="1"/>
        <v>0.60257463708572989</v>
      </c>
    </row>
    <row r="13" spans="2:6" ht="20.100000000000001" customHeight="1" x14ac:dyDescent="0.25">
      <c r="B13" s="14">
        <v>2015</v>
      </c>
      <c r="C13" s="15">
        <v>32</v>
      </c>
      <c r="D13" s="16">
        <f t="shared" si="0"/>
        <v>3.3333333333333335</v>
      </c>
      <c r="E13" s="15">
        <v>283</v>
      </c>
      <c r="F13" s="16">
        <f t="shared" si="1"/>
        <v>3.8756505067104903</v>
      </c>
    </row>
    <row r="14" spans="2:6" ht="20.100000000000001" customHeight="1" x14ac:dyDescent="0.25">
      <c r="B14" s="14">
        <v>2016</v>
      </c>
      <c r="C14" s="15">
        <v>410</v>
      </c>
      <c r="D14" s="16">
        <f t="shared" si="0"/>
        <v>42.708333333333329</v>
      </c>
      <c r="E14" s="15">
        <v>2863</v>
      </c>
      <c r="F14" s="16">
        <f t="shared" si="1"/>
        <v>39.208436044919196</v>
      </c>
    </row>
    <row r="15" spans="2:6" ht="20.100000000000001" customHeight="1" x14ac:dyDescent="0.25">
      <c r="B15" s="14">
        <v>2017</v>
      </c>
      <c r="C15" s="15">
        <v>141</v>
      </c>
      <c r="D15" s="16">
        <f t="shared" si="0"/>
        <v>14.6875</v>
      </c>
      <c r="E15" s="15">
        <v>739</v>
      </c>
      <c r="F15" s="16">
        <f t="shared" si="1"/>
        <v>10.120514927417146</v>
      </c>
    </row>
    <row r="16" spans="2:6" ht="20.100000000000001" customHeight="1" x14ac:dyDescent="0.25">
      <c r="B16" s="14">
        <v>2018</v>
      </c>
      <c r="C16" s="15">
        <v>23</v>
      </c>
      <c r="D16" s="16">
        <f t="shared" si="0"/>
        <v>2.3958333333333335</v>
      </c>
      <c r="E16" s="15">
        <v>120</v>
      </c>
      <c r="F16" s="16">
        <f t="shared" si="1"/>
        <v>1.6433853738701727</v>
      </c>
    </row>
    <row r="17" spans="2:6" s="17" customFormat="1" ht="20.100000000000001" customHeight="1" x14ac:dyDescent="0.25">
      <c r="B17" s="14">
        <v>2019</v>
      </c>
      <c r="C17" s="15">
        <v>17</v>
      </c>
      <c r="D17" s="16">
        <f t="shared" si="0"/>
        <v>1.7708333333333333</v>
      </c>
      <c r="E17" s="15">
        <v>73</v>
      </c>
      <c r="F17" s="16">
        <f t="shared" si="1"/>
        <v>0.99972610243768822</v>
      </c>
    </row>
    <row r="18" spans="2:6" s="21" customFormat="1" ht="20.100000000000001" customHeight="1" x14ac:dyDescent="0.25">
      <c r="B18" s="18">
        <v>2020</v>
      </c>
      <c r="C18" s="19">
        <v>5</v>
      </c>
      <c r="D18" s="20">
        <f t="shared" si="0"/>
        <v>0.52083333333333326</v>
      </c>
      <c r="E18" s="19">
        <v>12</v>
      </c>
      <c r="F18" s="20">
        <f t="shared" si="1"/>
        <v>0.16433853738701726</v>
      </c>
    </row>
    <row r="19" spans="2:6" s="21" customFormat="1" ht="20.100000000000001" customHeight="1" x14ac:dyDescent="0.25">
      <c r="B19" s="22" t="s">
        <v>7</v>
      </c>
      <c r="C19" s="23">
        <v>1</v>
      </c>
      <c r="D19" s="24">
        <f>(C19/$C$23)*100</f>
        <v>0.10416666666666667</v>
      </c>
      <c r="E19" s="23">
        <v>3</v>
      </c>
      <c r="F19" s="24">
        <f>(E19/$E$23)*100</f>
        <v>4.1084634346754315E-2</v>
      </c>
    </row>
    <row r="20" spans="2:6" ht="20.100000000000001" customHeight="1" x14ac:dyDescent="0.25">
      <c r="B20" s="25" t="s">
        <v>8</v>
      </c>
      <c r="C20" s="26">
        <v>6</v>
      </c>
      <c r="D20" s="27">
        <f>(C20/$C$23)*100</f>
        <v>0.625</v>
      </c>
      <c r="E20" s="26">
        <v>13</v>
      </c>
      <c r="F20" s="27">
        <f>(E20/$E$23)*100</f>
        <v>0.17803341550260202</v>
      </c>
    </row>
    <row r="21" spans="2:6" ht="20.100000000000001" customHeight="1" x14ac:dyDescent="0.25">
      <c r="B21" s="25" t="s">
        <v>9</v>
      </c>
      <c r="C21" s="26">
        <v>4</v>
      </c>
      <c r="D21" s="27">
        <f>(C21/$C$23)*100</f>
        <v>0.41666666666666669</v>
      </c>
      <c r="E21" s="26">
        <v>8</v>
      </c>
      <c r="F21" s="27">
        <f>(E21/$E$23)*100</f>
        <v>0.10955902492467817</v>
      </c>
    </row>
    <row r="22" spans="2:6" ht="20.100000000000001" customHeight="1" x14ac:dyDescent="0.25">
      <c r="B22" s="25" t="s">
        <v>10</v>
      </c>
      <c r="C22" s="26">
        <v>2</v>
      </c>
      <c r="D22" s="27">
        <f>(C22/$C$23)*100</f>
        <v>0.20833333333333334</v>
      </c>
      <c r="E22" s="26">
        <v>4</v>
      </c>
      <c r="F22" s="27">
        <f>(E22/$E$23)*100</f>
        <v>5.4779512462339086E-2</v>
      </c>
    </row>
    <row r="23" spans="2:6" ht="20.100000000000001" customHeight="1" x14ac:dyDescent="0.25">
      <c r="B23" s="25" t="s">
        <v>11</v>
      </c>
      <c r="C23" s="25">
        <f>SUM(C5:C22)</f>
        <v>960</v>
      </c>
      <c r="D23" s="28">
        <f>SUM(D5:D22)</f>
        <v>100</v>
      </c>
      <c r="E23" s="25">
        <f>SUM(E5:E22)</f>
        <v>7302</v>
      </c>
      <c r="F23" s="28">
        <f>SUM(F5:F22)</f>
        <v>99.999999999999986</v>
      </c>
    </row>
    <row r="24" spans="2:6" ht="20.100000000000001" customHeight="1" x14ac:dyDescent="0.2"/>
    <row r="25" spans="2:6" s="17" customFormat="1" ht="20.100000000000001" customHeight="1" x14ac:dyDescent="0.2">
      <c r="B25" s="29" t="s">
        <v>12</v>
      </c>
      <c r="C25" s="2"/>
      <c r="D25" s="2"/>
      <c r="E25" s="2"/>
      <c r="F25"/>
    </row>
    <row r="26" spans="2:6" ht="20.100000000000001" customHeight="1" x14ac:dyDescent="0.25">
      <c r="B26" s="30" t="s">
        <v>13</v>
      </c>
      <c r="C26" s="31"/>
      <c r="D26" s="31"/>
      <c r="E26" s="31"/>
      <c r="F26" s="17"/>
    </row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  <row r="30" spans="2:6" ht="20.100000000000001" customHeight="1" x14ac:dyDescent="0.2"/>
    <row r="31" spans="2:6" ht="20.100000000000001" customHeight="1" x14ac:dyDescent="0.2"/>
    <row r="32" spans="2: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</sheetData>
  <sheetProtection selectLockedCells="1" selectUnlockedCells="1"/>
  <mergeCells count="1">
    <mergeCell ref="B2:F2"/>
  </mergeCells>
  <pageMargins left="0.74803149606299213" right="0.74803149606299213" top="0.98425196850393704" bottom="0.98425196850393704" header="0.51181102362204722" footer="0.51181102362204722"/>
  <pageSetup paperSize="9" scale="86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D2145-A3FE-4C77-AFDE-F8232A9A1620}">
  <sheetPr>
    <pageSetUpPr fitToPage="1"/>
  </sheetPr>
  <dimension ref="B2:G28"/>
  <sheetViews>
    <sheetView workbookViewId="0">
      <selection activeCell="F23" sqref="F23"/>
    </sheetView>
  </sheetViews>
  <sheetFormatPr defaultColWidth="9" defaultRowHeight="12.75" x14ac:dyDescent="0.2"/>
  <cols>
    <col min="1" max="1" width="9" customWidth="1"/>
    <col min="2" max="2" width="21.5703125" customWidth="1"/>
    <col min="3" max="3" width="17.140625" customWidth="1"/>
    <col min="4" max="4" width="15.7109375" customWidth="1"/>
    <col min="5" max="5" width="16.7109375" customWidth="1"/>
    <col min="6" max="6" width="15.42578125" customWidth="1"/>
  </cols>
  <sheetData>
    <row r="2" spans="2:7" ht="83.25" customHeight="1" x14ac:dyDescent="0.25">
      <c r="B2" s="32" t="s">
        <v>14</v>
      </c>
      <c r="C2" s="32"/>
      <c r="D2" s="32"/>
      <c r="E2" s="32"/>
      <c r="F2" s="32"/>
      <c r="G2" s="33"/>
    </row>
    <row r="3" spans="2:7" ht="15" x14ac:dyDescent="0.25">
      <c r="B3" s="34" t="s">
        <v>15</v>
      </c>
      <c r="C3" s="35" t="s">
        <v>16</v>
      </c>
      <c r="D3" s="36" t="s">
        <v>5</v>
      </c>
      <c r="E3" s="35" t="s">
        <v>16</v>
      </c>
      <c r="F3" s="37" t="s">
        <v>5</v>
      </c>
      <c r="G3" s="33"/>
    </row>
    <row r="4" spans="2:7" ht="15" x14ac:dyDescent="0.25">
      <c r="B4" s="38" t="s">
        <v>3</v>
      </c>
      <c r="C4" s="39" t="s">
        <v>17</v>
      </c>
      <c r="D4" s="40"/>
      <c r="E4" s="39" t="s">
        <v>18</v>
      </c>
      <c r="F4" s="41"/>
      <c r="G4" s="33"/>
    </row>
    <row r="5" spans="2:7" ht="20.100000000000001" customHeight="1" x14ac:dyDescent="0.25">
      <c r="B5" s="11">
        <v>2007</v>
      </c>
      <c r="C5" s="42">
        <v>277</v>
      </c>
      <c r="D5" s="43">
        <f>(C5/$C$23)*100</f>
        <v>7.1299871299871294</v>
      </c>
      <c r="E5" s="42">
        <v>1195</v>
      </c>
      <c r="F5" s="13">
        <f>(E5/$E$23)*100</f>
        <v>0.32616498216327899</v>
      </c>
      <c r="G5" s="33"/>
    </row>
    <row r="6" spans="2:7" ht="20.100000000000001" customHeight="1" x14ac:dyDescent="0.25">
      <c r="B6" s="14">
        <v>2008</v>
      </c>
      <c r="C6" s="44">
        <v>137</v>
      </c>
      <c r="D6" s="45">
        <f t="shared" ref="D6:D20" si="0">(C6/$C$23)*100</f>
        <v>3.5263835263835266</v>
      </c>
      <c r="E6" s="44">
        <v>549</v>
      </c>
      <c r="F6" s="16">
        <f t="shared" ref="F6:F20" si="1">(E6/$E$23)*100</f>
        <v>0.14984483280974073</v>
      </c>
      <c r="G6" s="33"/>
    </row>
    <row r="7" spans="2:7" ht="20.100000000000001" customHeight="1" x14ac:dyDescent="0.25">
      <c r="B7" s="14">
        <v>2009</v>
      </c>
      <c r="C7" s="44">
        <v>195</v>
      </c>
      <c r="D7" s="45">
        <f t="shared" si="0"/>
        <v>5.019305019305019</v>
      </c>
      <c r="E7" s="44">
        <v>722</v>
      </c>
      <c r="F7" s="16">
        <f t="shared" si="1"/>
        <v>0.19706369633630746</v>
      </c>
      <c r="G7" s="33"/>
    </row>
    <row r="8" spans="2:7" ht="20.100000000000001" customHeight="1" x14ac:dyDescent="0.25">
      <c r="B8" s="14">
        <v>2010</v>
      </c>
      <c r="C8" s="44">
        <v>171</v>
      </c>
      <c r="D8" s="45">
        <f t="shared" si="0"/>
        <v>4.4015444015444016</v>
      </c>
      <c r="E8" s="44">
        <v>697</v>
      </c>
      <c r="F8" s="16">
        <f t="shared" si="1"/>
        <v>0.1902401611446071</v>
      </c>
      <c r="G8" s="33"/>
    </row>
    <row r="9" spans="2:7" ht="20.100000000000001" customHeight="1" x14ac:dyDescent="0.25">
      <c r="B9" s="14" t="s">
        <v>19</v>
      </c>
      <c r="C9" s="46">
        <v>1827</v>
      </c>
      <c r="D9" s="45">
        <f t="shared" si="0"/>
        <v>47.027027027027032</v>
      </c>
      <c r="E9" s="44">
        <v>358930</v>
      </c>
      <c r="F9" s="16">
        <f t="shared" si="1"/>
        <v>97.96685945428095</v>
      </c>
      <c r="G9" s="33"/>
    </row>
    <row r="10" spans="2:7" ht="20.100000000000001" customHeight="1" x14ac:dyDescent="0.25">
      <c r="B10" s="14">
        <v>2012</v>
      </c>
      <c r="C10" s="46">
        <v>126</v>
      </c>
      <c r="D10" s="45">
        <f t="shared" si="0"/>
        <v>3.2432432432432434</v>
      </c>
      <c r="E10" s="46">
        <v>436</v>
      </c>
      <c r="F10" s="16">
        <f t="shared" si="1"/>
        <v>0.11900245374325494</v>
      </c>
      <c r="G10" s="33"/>
    </row>
    <row r="11" spans="2:7" ht="20.100000000000001" customHeight="1" x14ac:dyDescent="0.25">
      <c r="B11" s="14">
        <v>2013</v>
      </c>
      <c r="C11" s="46">
        <v>69</v>
      </c>
      <c r="D11" s="45">
        <f t="shared" si="0"/>
        <v>1.7760617760617758</v>
      </c>
      <c r="E11" s="46">
        <v>254</v>
      </c>
      <c r="F11" s="16">
        <f t="shared" si="1"/>
        <v>6.9327117547676037E-2</v>
      </c>
      <c r="G11" s="33"/>
    </row>
    <row r="12" spans="2:7" ht="20.100000000000001" customHeight="1" x14ac:dyDescent="0.25">
      <c r="B12" s="14">
        <v>2014</v>
      </c>
      <c r="C12" s="46">
        <v>93</v>
      </c>
      <c r="D12" s="45">
        <f t="shared" si="0"/>
        <v>2.3938223938223939</v>
      </c>
      <c r="E12" s="46">
        <v>330</v>
      </c>
      <c r="F12" s="16">
        <f t="shared" si="1"/>
        <v>9.0070664530445252E-2</v>
      </c>
      <c r="G12" s="33"/>
    </row>
    <row r="13" spans="2:7" ht="20.100000000000001" customHeight="1" x14ac:dyDescent="0.25">
      <c r="B13" s="14">
        <v>2015</v>
      </c>
      <c r="C13" s="46">
        <v>65</v>
      </c>
      <c r="D13" s="45">
        <f t="shared" si="0"/>
        <v>1.673101673101673</v>
      </c>
      <c r="E13" s="46">
        <v>283</v>
      </c>
      <c r="F13" s="16">
        <f t="shared" si="1"/>
        <v>7.7242418370048499E-2</v>
      </c>
      <c r="G13" s="33"/>
    </row>
    <row r="14" spans="2:7" ht="20.100000000000001" customHeight="1" x14ac:dyDescent="0.25">
      <c r="B14" s="14">
        <v>2016</v>
      </c>
      <c r="C14" s="46">
        <v>114</v>
      </c>
      <c r="D14" s="45">
        <f t="shared" si="0"/>
        <v>2.9343629343629343</v>
      </c>
      <c r="E14" s="46">
        <v>353</v>
      </c>
      <c r="F14" s="16">
        <f t="shared" si="1"/>
        <v>9.6348316906809617E-2</v>
      </c>
      <c r="G14" s="33"/>
    </row>
    <row r="15" spans="2:7" s="17" customFormat="1" ht="20.100000000000001" customHeight="1" x14ac:dyDescent="0.25">
      <c r="B15" s="14">
        <v>2017</v>
      </c>
      <c r="C15" s="46">
        <v>101</v>
      </c>
      <c r="D15" s="45">
        <f t="shared" si="0"/>
        <v>2.5997425997425996</v>
      </c>
      <c r="E15" s="46">
        <v>366</v>
      </c>
      <c r="F15" s="16">
        <f t="shared" si="1"/>
        <v>9.989655520649382E-2</v>
      </c>
      <c r="G15" s="47"/>
    </row>
    <row r="16" spans="2:7" ht="20.100000000000001" customHeight="1" x14ac:dyDescent="0.25">
      <c r="B16" s="14">
        <v>2018</v>
      </c>
      <c r="C16" s="46">
        <v>332</v>
      </c>
      <c r="D16" s="45">
        <f t="shared" si="0"/>
        <v>8.5456885456885452</v>
      </c>
      <c r="E16" s="46">
        <v>1154</v>
      </c>
      <c r="F16" s="16">
        <f t="shared" si="1"/>
        <v>0.31497438444889037</v>
      </c>
      <c r="G16" s="33"/>
    </row>
    <row r="17" spans="2:7" s="17" customFormat="1" ht="20.100000000000001" customHeight="1" x14ac:dyDescent="0.25">
      <c r="B17" s="14">
        <v>2019</v>
      </c>
      <c r="C17" s="46">
        <v>148</v>
      </c>
      <c r="D17" s="45">
        <f t="shared" si="0"/>
        <v>3.8095238095238098</v>
      </c>
      <c r="E17" s="46">
        <v>366</v>
      </c>
      <c r="F17" s="16">
        <f t="shared" si="1"/>
        <v>9.989655520649382E-2</v>
      </c>
      <c r="G17" s="47"/>
    </row>
    <row r="18" spans="2:7" s="21" customFormat="1" ht="20.100000000000001" customHeight="1" x14ac:dyDescent="0.25">
      <c r="B18" s="18">
        <v>2020</v>
      </c>
      <c r="C18" s="48">
        <v>17</v>
      </c>
      <c r="D18" s="49">
        <f t="shared" si="0"/>
        <v>0.43758043758043758</v>
      </c>
      <c r="E18" s="48">
        <v>41</v>
      </c>
      <c r="F18" s="20">
        <f t="shared" si="1"/>
        <v>1.1190597714388652E-2</v>
      </c>
      <c r="G18" s="50"/>
    </row>
    <row r="19" spans="2:7" s="21" customFormat="1" ht="20.100000000000001" customHeight="1" x14ac:dyDescent="0.25">
      <c r="B19" s="22" t="s">
        <v>7</v>
      </c>
      <c r="C19" s="51">
        <v>17</v>
      </c>
      <c r="D19" s="52">
        <f t="shared" si="0"/>
        <v>0.43758043758043758</v>
      </c>
      <c r="E19" s="51">
        <v>52</v>
      </c>
      <c r="F19" s="24">
        <f t="shared" si="1"/>
        <v>1.4192953198736827E-2</v>
      </c>
      <c r="G19" s="50"/>
    </row>
    <row r="20" spans="2:7" s="54" customFormat="1" ht="20.100000000000001" customHeight="1" x14ac:dyDescent="0.25">
      <c r="B20" s="22" t="s">
        <v>8</v>
      </c>
      <c r="C20" s="51">
        <v>73</v>
      </c>
      <c r="D20" s="52">
        <f t="shared" si="0"/>
        <v>1.8790218790218791</v>
      </c>
      <c r="E20" s="51">
        <v>240</v>
      </c>
      <c r="F20" s="24">
        <f t="shared" si="1"/>
        <v>6.5505937840323811E-2</v>
      </c>
      <c r="G20" s="53"/>
    </row>
    <row r="21" spans="2:7" ht="20.100000000000001" customHeight="1" x14ac:dyDescent="0.25">
      <c r="B21" s="25" t="s">
        <v>9</v>
      </c>
      <c r="C21" s="55">
        <v>100</v>
      </c>
      <c r="D21" s="56">
        <f>(C21/$C$23)*100</f>
        <v>2.574002574002574</v>
      </c>
      <c r="E21" s="55">
        <v>350</v>
      </c>
      <c r="F21" s="27">
        <f>(E21/$E$23)*100</f>
        <v>9.5529492683805575E-2</v>
      </c>
      <c r="G21" s="33"/>
    </row>
    <row r="22" spans="2:7" ht="20.100000000000001" customHeight="1" x14ac:dyDescent="0.25">
      <c r="B22" s="25" t="s">
        <v>10</v>
      </c>
      <c r="C22" s="55">
        <v>23</v>
      </c>
      <c r="D22" s="56">
        <f>(C22/$C$23)*100</f>
        <v>0.5920205920205921</v>
      </c>
      <c r="E22" s="55">
        <v>61</v>
      </c>
      <c r="F22" s="27">
        <f>(E22/$E$23)*100</f>
        <v>1.6649425867748972E-2</v>
      </c>
      <c r="G22" s="33"/>
    </row>
    <row r="23" spans="2:7" ht="20.100000000000001" customHeight="1" x14ac:dyDescent="0.25">
      <c r="B23" s="25" t="s">
        <v>11</v>
      </c>
      <c r="C23" s="57">
        <f>SUM(C5:C22)</f>
        <v>3885</v>
      </c>
      <c r="D23" s="56">
        <f>(C23/$C$23)*100</f>
        <v>100</v>
      </c>
      <c r="E23" s="57">
        <f>SUM(E5:E22)</f>
        <v>366379</v>
      </c>
      <c r="F23" s="27">
        <f>(E23/$E$23)*100</f>
        <v>100</v>
      </c>
      <c r="G23" s="33"/>
    </row>
    <row r="24" spans="2:7" ht="20.100000000000001" customHeight="1" x14ac:dyDescent="0.25">
      <c r="B24" s="33"/>
      <c r="C24" s="33"/>
      <c r="D24" s="33"/>
      <c r="E24" s="33"/>
      <c r="F24" s="33"/>
      <c r="G24" s="33"/>
    </row>
    <row r="25" spans="2:7" s="17" customFormat="1" ht="20.100000000000001" customHeight="1" x14ac:dyDescent="0.25">
      <c r="B25" s="58" t="s">
        <v>12</v>
      </c>
      <c r="C25" s="33"/>
      <c r="D25" s="33"/>
      <c r="E25" s="33"/>
      <c r="F25" s="33"/>
      <c r="G25" s="47"/>
    </row>
    <row r="26" spans="2:7" ht="20.100000000000001" customHeight="1" x14ac:dyDescent="0.25">
      <c r="B26" s="30" t="s">
        <v>20</v>
      </c>
      <c r="C26" s="59"/>
      <c r="D26" s="59"/>
      <c r="E26" s="33"/>
      <c r="F26" s="47"/>
      <c r="G26" s="33"/>
    </row>
    <row r="27" spans="2:7" ht="20.100000000000001" customHeight="1" x14ac:dyDescent="0.25">
      <c r="B27" s="33" t="s">
        <v>21</v>
      </c>
      <c r="C27" s="33"/>
      <c r="D27" s="33"/>
      <c r="E27" s="33"/>
      <c r="F27" s="33"/>
    </row>
    <row r="28" spans="2:7" ht="20.100000000000001" customHeight="1" x14ac:dyDescent="0.2"/>
  </sheetData>
  <sheetProtection selectLockedCells="1" selectUnlockedCells="1"/>
  <mergeCells count="1">
    <mergeCell ref="B2:F2"/>
  </mergeCells>
  <pageMargins left="0.74803149606299213" right="0.74803149606299213" top="0.98425196850393704" bottom="0.98425196850393704" header="0.51181102362204722" footer="0.51181102362204722"/>
  <pageSetup paperSize="9" scale="84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5C04F-99BB-4E9D-A8D6-FC95C1BF205E}">
  <dimension ref="B2:F40"/>
  <sheetViews>
    <sheetView workbookViewId="0">
      <selection activeCell="I5" sqref="I5"/>
    </sheetView>
  </sheetViews>
  <sheetFormatPr defaultColWidth="9" defaultRowHeight="12.75" x14ac:dyDescent="0.2"/>
  <cols>
    <col min="1" max="1" width="9" customWidth="1"/>
    <col min="2" max="2" width="21.85546875" customWidth="1"/>
    <col min="3" max="3" width="17.85546875" customWidth="1"/>
    <col min="4" max="4" width="18.28515625" customWidth="1"/>
    <col min="5" max="5" width="19" customWidth="1"/>
    <col min="6" max="6" width="15.7109375" customWidth="1"/>
  </cols>
  <sheetData>
    <row r="2" spans="2:6" s="2" customFormat="1" ht="62.25" customHeight="1" x14ac:dyDescent="0.2">
      <c r="B2" s="1" t="s">
        <v>22</v>
      </c>
      <c r="C2" s="1"/>
      <c r="D2" s="1"/>
      <c r="E2" s="1"/>
      <c r="F2" s="1"/>
    </row>
    <row r="3" spans="2:6" ht="15" customHeight="1" x14ac:dyDescent="0.2">
      <c r="B3" s="3" t="s">
        <v>1</v>
      </c>
      <c r="C3" s="4" t="s">
        <v>2</v>
      </c>
      <c r="D3" s="5"/>
      <c r="E3" s="4" t="s">
        <v>2</v>
      </c>
      <c r="F3" s="6"/>
    </row>
    <row r="4" spans="2:6" ht="15" customHeight="1" x14ac:dyDescent="0.2">
      <c r="B4" s="7" t="s">
        <v>3</v>
      </c>
      <c r="C4" s="8" t="s">
        <v>4</v>
      </c>
      <c r="D4" s="9" t="s">
        <v>5</v>
      </c>
      <c r="E4" s="8" t="s">
        <v>6</v>
      </c>
      <c r="F4" s="10" t="s">
        <v>5</v>
      </c>
    </row>
    <row r="5" spans="2:6" ht="20.100000000000001" customHeight="1" x14ac:dyDescent="0.25">
      <c r="B5" s="11">
        <v>2007</v>
      </c>
      <c r="C5" s="12">
        <v>2</v>
      </c>
      <c r="D5" s="13">
        <f t="shared" ref="D5:D18" si="0">(C5/$C$23)*100</f>
        <v>3.3898305084745761</v>
      </c>
      <c r="E5" s="12">
        <v>4</v>
      </c>
      <c r="F5" s="13">
        <f t="shared" ref="F5:F18" si="1">(E5/$E$23)*100</f>
        <v>1.809954751131222</v>
      </c>
    </row>
    <row r="6" spans="2:6" ht="20.100000000000001" customHeight="1" x14ac:dyDescent="0.25">
      <c r="B6" s="14">
        <v>2008</v>
      </c>
      <c r="C6" s="15">
        <v>0</v>
      </c>
      <c r="D6" s="16">
        <f t="shared" si="0"/>
        <v>0</v>
      </c>
      <c r="E6" s="15">
        <v>0</v>
      </c>
      <c r="F6" s="16">
        <f t="shared" si="1"/>
        <v>0</v>
      </c>
    </row>
    <row r="7" spans="2:6" ht="20.100000000000001" customHeight="1" x14ac:dyDescent="0.25">
      <c r="B7" s="14">
        <v>2009</v>
      </c>
      <c r="C7" s="15">
        <v>0</v>
      </c>
      <c r="D7" s="16">
        <f t="shared" si="0"/>
        <v>0</v>
      </c>
      <c r="E7" s="15">
        <v>0</v>
      </c>
      <c r="F7" s="16">
        <f t="shared" si="1"/>
        <v>0</v>
      </c>
    </row>
    <row r="8" spans="2:6" ht="20.100000000000001" customHeight="1" x14ac:dyDescent="0.25">
      <c r="B8" s="14">
        <v>2010</v>
      </c>
      <c r="C8" s="15">
        <v>0</v>
      </c>
      <c r="D8" s="16">
        <f t="shared" si="0"/>
        <v>0</v>
      </c>
      <c r="E8" s="15">
        <v>0</v>
      </c>
      <c r="F8" s="16">
        <f t="shared" si="1"/>
        <v>0</v>
      </c>
    </row>
    <row r="9" spans="2:6" ht="20.100000000000001" customHeight="1" x14ac:dyDescent="0.25">
      <c r="B9" s="14">
        <v>2011</v>
      </c>
      <c r="C9" s="15">
        <v>3</v>
      </c>
      <c r="D9" s="16">
        <f t="shared" si="0"/>
        <v>5.0847457627118651</v>
      </c>
      <c r="E9" s="15">
        <v>24</v>
      </c>
      <c r="F9" s="16">
        <f t="shared" si="1"/>
        <v>10.859728506787331</v>
      </c>
    </row>
    <row r="10" spans="2:6" ht="20.100000000000001" customHeight="1" x14ac:dyDescent="0.25">
      <c r="B10" s="14">
        <v>2012</v>
      </c>
      <c r="C10" s="15">
        <v>0</v>
      </c>
      <c r="D10" s="16">
        <f t="shared" si="0"/>
        <v>0</v>
      </c>
      <c r="E10" s="15">
        <v>0</v>
      </c>
      <c r="F10" s="16">
        <f t="shared" si="1"/>
        <v>0</v>
      </c>
    </row>
    <row r="11" spans="2:6" ht="20.100000000000001" customHeight="1" x14ac:dyDescent="0.25">
      <c r="B11" s="14">
        <v>2013</v>
      </c>
      <c r="C11" s="15">
        <v>1</v>
      </c>
      <c r="D11" s="16">
        <f t="shared" si="0"/>
        <v>1.6949152542372881</v>
      </c>
      <c r="E11" s="15">
        <v>17</v>
      </c>
      <c r="F11" s="16">
        <f t="shared" si="1"/>
        <v>7.6923076923076925</v>
      </c>
    </row>
    <row r="12" spans="2:6" ht="20.100000000000001" customHeight="1" x14ac:dyDescent="0.25">
      <c r="B12" s="14">
        <v>2014</v>
      </c>
      <c r="C12" s="15">
        <v>16</v>
      </c>
      <c r="D12" s="16">
        <f t="shared" si="0"/>
        <v>27.118644067796609</v>
      </c>
      <c r="E12" s="15">
        <v>47</v>
      </c>
      <c r="F12" s="16">
        <f t="shared" si="1"/>
        <v>21.266968325791854</v>
      </c>
    </row>
    <row r="13" spans="2:6" ht="20.100000000000001" customHeight="1" x14ac:dyDescent="0.25">
      <c r="B13" s="14">
        <v>2015</v>
      </c>
      <c r="C13" s="15">
        <v>10</v>
      </c>
      <c r="D13" s="16">
        <f t="shared" si="0"/>
        <v>16.949152542372879</v>
      </c>
      <c r="E13" s="15">
        <v>31</v>
      </c>
      <c r="F13" s="16">
        <f t="shared" si="1"/>
        <v>14.027149321266968</v>
      </c>
    </row>
    <row r="14" spans="2:6" ht="20.100000000000001" customHeight="1" x14ac:dyDescent="0.25">
      <c r="B14" s="14">
        <v>2016</v>
      </c>
      <c r="C14" s="15">
        <v>0</v>
      </c>
      <c r="D14" s="16">
        <f t="shared" si="0"/>
        <v>0</v>
      </c>
      <c r="E14" s="15">
        <v>0</v>
      </c>
      <c r="F14" s="16">
        <f t="shared" si="1"/>
        <v>0</v>
      </c>
    </row>
    <row r="15" spans="2:6" ht="20.100000000000001" customHeight="1" x14ac:dyDescent="0.25">
      <c r="B15" s="14">
        <v>2017</v>
      </c>
      <c r="C15" s="15">
        <v>3</v>
      </c>
      <c r="D15" s="16">
        <f t="shared" si="0"/>
        <v>5.0847457627118651</v>
      </c>
      <c r="E15" s="15">
        <v>9</v>
      </c>
      <c r="F15" s="16">
        <f t="shared" si="1"/>
        <v>4.0723981900452486</v>
      </c>
    </row>
    <row r="16" spans="2:6" ht="20.100000000000001" customHeight="1" x14ac:dyDescent="0.25">
      <c r="B16" s="14">
        <v>2018</v>
      </c>
      <c r="C16" s="15">
        <v>5</v>
      </c>
      <c r="D16" s="16">
        <f t="shared" si="0"/>
        <v>8.4745762711864394</v>
      </c>
      <c r="E16" s="15">
        <v>13</v>
      </c>
      <c r="F16" s="16">
        <f t="shared" si="1"/>
        <v>5.8823529411764701</v>
      </c>
    </row>
    <row r="17" spans="2:6" s="17" customFormat="1" ht="20.100000000000001" customHeight="1" x14ac:dyDescent="0.25">
      <c r="B17" s="14">
        <v>2019</v>
      </c>
      <c r="C17" s="15">
        <v>1</v>
      </c>
      <c r="D17" s="16">
        <f t="shared" si="0"/>
        <v>1.6949152542372881</v>
      </c>
      <c r="E17" s="15">
        <v>2</v>
      </c>
      <c r="F17" s="16">
        <f t="shared" si="1"/>
        <v>0.90497737556561098</v>
      </c>
    </row>
    <row r="18" spans="2:6" s="21" customFormat="1" ht="20.100000000000001" customHeight="1" x14ac:dyDescent="0.25">
      <c r="B18" s="18">
        <v>2020</v>
      </c>
      <c r="C18" s="19">
        <v>1</v>
      </c>
      <c r="D18" s="20">
        <f t="shared" si="0"/>
        <v>1.6949152542372881</v>
      </c>
      <c r="E18" s="19">
        <v>2</v>
      </c>
      <c r="F18" s="20">
        <f t="shared" si="1"/>
        <v>0.90497737556561098</v>
      </c>
    </row>
    <row r="19" spans="2:6" s="21" customFormat="1" ht="20.100000000000001" customHeight="1" x14ac:dyDescent="0.25">
      <c r="B19" s="22" t="s">
        <v>7</v>
      </c>
      <c r="C19" s="23">
        <v>0</v>
      </c>
      <c r="D19" s="24">
        <f>(C19/$C$23)*100</f>
        <v>0</v>
      </c>
      <c r="E19" s="23">
        <v>0</v>
      </c>
      <c r="F19" s="24">
        <f>(E19/$E$23)*100</f>
        <v>0</v>
      </c>
    </row>
    <row r="20" spans="2:6" ht="20.100000000000001" customHeight="1" x14ac:dyDescent="0.25">
      <c r="B20" s="25" t="s">
        <v>8</v>
      </c>
      <c r="C20" s="26">
        <v>0</v>
      </c>
      <c r="D20" s="27">
        <f>(C20/$C$23)*100</f>
        <v>0</v>
      </c>
      <c r="E20" s="26">
        <v>0</v>
      </c>
      <c r="F20" s="27">
        <f>(E20/$E$23)*100</f>
        <v>0</v>
      </c>
    </row>
    <row r="21" spans="2:6" ht="20.100000000000001" customHeight="1" x14ac:dyDescent="0.25">
      <c r="B21" s="25" t="s">
        <v>9</v>
      </c>
      <c r="C21" s="26">
        <v>3</v>
      </c>
      <c r="D21" s="27">
        <f>(C21/$C$23)*100</f>
        <v>5.0847457627118651</v>
      </c>
      <c r="E21" s="26">
        <v>11</v>
      </c>
      <c r="F21" s="27">
        <f>(E21/$E$23)*100</f>
        <v>4.9773755656108598</v>
      </c>
    </row>
    <row r="22" spans="2:6" ht="20.100000000000001" customHeight="1" x14ac:dyDescent="0.25">
      <c r="B22" s="25" t="s">
        <v>10</v>
      </c>
      <c r="C22" s="26">
        <v>14</v>
      </c>
      <c r="D22" s="27">
        <f>(C22/$C$23)*100</f>
        <v>23.728813559322035</v>
      </c>
      <c r="E22" s="26">
        <v>61</v>
      </c>
      <c r="F22" s="27">
        <f>(E22/$E$23)*100</f>
        <v>27.601809954751133</v>
      </c>
    </row>
    <row r="23" spans="2:6" ht="20.100000000000001" customHeight="1" x14ac:dyDescent="0.25">
      <c r="B23" s="25" t="s">
        <v>11</v>
      </c>
      <c r="C23" s="25">
        <f>SUM(C5:C22)</f>
        <v>59</v>
      </c>
      <c r="D23" s="28">
        <f>SUM(D5:D22)</f>
        <v>99.999999999999986</v>
      </c>
      <c r="E23" s="25">
        <f>SUM(E5:E22)</f>
        <v>221</v>
      </c>
      <c r="F23" s="28">
        <f>SUM(F5:F22)</f>
        <v>99.999999999999986</v>
      </c>
    </row>
    <row r="24" spans="2:6" ht="20.100000000000001" customHeight="1" x14ac:dyDescent="0.2"/>
    <row r="25" spans="2:6" s="17" customFormat="1" ht="20.100000000000001" customHeight="1" x14ac:dyDescent="0.2">
      <c r="B25" s="29" t="s">
        <v>12</v>
      </c>
      <c r="C25" s="2"/>
      <c r="D25" s="2"/>
      <c r="E25" s="2"/>
      <c r="F25"/>
    </row>
    <row r="26" spans="2:6" ht="20.100000000000001" customHeight="1" x14ac:dyDescent="0.25">
      <c r="B26" s="30" t="s">
        <v>13</v>
      </c>
      <c r="C26" s="31"/>
      <c r="D26" s="31"/>
      <c r="E26" s="31"/>
      <c r="F26" s="17"/>
    </row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  <row r="30" spans="2:6" ht="20.100000000000001" customHeight="1" x14ac:dyDescent="0.2"/>
    <row r="31" spans="2:6" ht="20.100000000000001" customHeight="1" x14ac:dyDescent="0.2"/>
    <row r="32" spans="2: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B7B33-1D8E-4600-B53A-142C1967F204}">
  <dimension ref="B2:F38"/>
  <sheetViews>
    <sheetView topLeftCell="A8" workbookViewId="0">
      <selection activeCell="E23" sqref="E23"/>
    </sheetView>
  </sheetViews>
  <sheetFormatPr defaultColWidth="9" defaultRowHeight="12.75" x14ac:dyDescent="0.2"/>
  <cols>
    <col min="1" max="1" width="9" customWidth="1"/>
    <col min="2" max="2" width="22.5703125" customWidth="1"/>
    <col min="3" max="4" width="18.85546875" customWidth="1"/>
    <col min="5" max="5" width="19.140625" customWidth="1"/>
    <col min="6" max="6" width="19.85546875" customWidth="1"/>
  </cols>
  <sheetData>
    <row r="2" spans="2:6" ht="72" customHeight="1" x14ac:dyDescent="0.2">
      <c r="B2" s="1" t="s">
        <v>23</v>
      </c>
      <c r="C2" s="1"/>
      <c r="D2" s="1"/>
      <c r="E2" s="1"/>
      <c r="F2" s="1"/>
    </row>
    <row r="3" spans="2:6" ht="15" customHeight="1" x14ac:dyDescent="0.2">
      <c r="B3" s="60" t="s">
        <v>1</v>
      </c>
      <c r="C3" s="61" t="s">
        <v>3</v>
      </c>
      <c r="D3" s="62"/>
      <c r="E3" s="61" t="s">
        <v>2</v>
      </c>
      <c r="F3" s="63"/>
    </row>
    <row r="4" spans="2:6" ht="15" customHeight="1" x14ac:dyDescent="0.2">
      <c r="B4" s="64" t="s">
        <v>3</v>
      </c>
      <c r="C4" s="65" t="s">
        <v>4</v>
      </c>
      <c r="D4" s="66" t="s">
        <v>5</v>
      </c>
      <c r="E4" s="65" t="s">
        <v>6</v>
      </c>
      <c r="F4" s="67" t="s">
        <v>5</v>
      </c>
    </row>
    <row r="5" spans="2:6" ht="20.100000000000001" customHeight="1" x14ac:dyDescent="0.25">
      <c r="B5" s="14">
        <v>2007</v>
      </c>
      <c r="C5" s="44">
        <v>173</v>
      </c>
      <c r="D5" s="16">
        <f t="shared" ref="D5:D22" si="0">(C5/$C$23)*100</f>
        <v>5.949105914718019</v>
      </c>
      <c r="E5" s="44">
        <v>1754</v>
      </c>
      <c r="F5" s="16">
        <f t="shared" ref="F5:F22" si="1">(E5/$E$23)*100</f>
        <v>6.0316368638239339</v>
      </c>
    </row>
    <row r="6" spans="2:6" ht="20.100000000000001" customHeight="1" x14ac:dyDescent="0.25">
      <c r="B6" s="14">
        <v>2008</v>
      </c>
      <c r="C6" s="44">
        <v>204</v>
      </c>
      <c r="D6" s="16">
        <f t="shared" si="0"/>
        <v>7.0151306740027506</v>
      </c>
      <c r="E6" s="44">
        <v>1498</v>
      </c>
      <c r="F6" s="16">
        <f t="shared" si="1"/>
        <v>5.1513067400275103</v>
      </c>
    </row>
    <row r="7" spans="2:6" ht="20.100000000000001" customHeight="1" x14ac:dyDescent="0.25">
      <c r="B7" s="14">
        <v>2009</v>
      </c>
      <c r="C7" s="44">
        <v>316</v>
      </c>
      <c r="D7" s="16">
        <f t="shared" si="0"/>
        <v>10.866574965612106</v>
      </c>
      <c r="E7" s="44">
        <v>2302</v>
      </c>
      <c r="F7" s="16">
        <f t="shared" si="1"/>
        <v>7.9160935350756541</v>
      </c>
    </row>
    <row r="8" spans="2:6" ht="20.100000000000001" customHeight="1" x14ac:dyDescent="0.25">
      <c r="B8" s="14">
        <v>2010</v>
      </c>
      <c r="C8" s="44">
        <v>328</v>
      </c>
      <c r="D8" s="16">
        <f t="shared" si="0"/>
        <v>11.279229711141678</v>
      </c>
      <c r="E8" s="44">
        <v>1619</v>
      </c>
      <c r="F8" s="16">
        <f t="shared" si="1"/>
        <v>5.5674002751031644</v>
      </c>
    </row>
    <row r="9" spans="2:6" ht="20.100000000000001" customHeight="1" x14ac:dyDescent="0.25">
      <c r="B9" s="14">
        <v>2011</v>
      </c>
      <c r="C9" s="46">
        <v>314</v>
      </c>
      <c r="D9" s="16">
        <f t="shared" si="0"/>
        <v>10.797799174690509</v>
      </c>
      <c r="E9" s="44">
        <v>2919</v>
      </c>
      <c r="F9" s="16">
        <f t="shared" si="1"/>
        <v>10.037826685006877</v>
      </c>
    </row>
    <row r="10" spans="2:6" ht="20.100000000000001" customHeight="1" x14ac:dyDescent="0.25">
      <c r="B10" s="14">
        <v>2012</v>
      </c>
      <c r="C10" s="46">
        <v>412</v>
      </c>
      <c r="D10" s="16">
        <f t="shared" si="0"/>
        <v>14.167812929848694</v>
      </c>
      <c r="E10" s="46">
        <v>3043</v>
      </c>
      <c r="F10" s="16">
        <f t="shared" si="1"/>
        <v>10.46423658872077</v>
      </c>
    </row>
    <row r="11" spans="2:6" ht="20.100000000000001" customHeight="1" x14ac:dyDescent="0.25">
      <c r="B11" s="14">
        <v>2013</v>
      </c>
      <c r="C11" s="46">
        <v>269</v>
      </c>
      <c r="D11" s="16">
        <f t="shared" si="0"/>
        <v>9.2503438789546077</v>
      </c>
      <c r="E11" s="46">
        <v>2658</v>
      </c>
      <c r="F11" s="16">
        <f t="shared" si="1"/>
        <v>9.1403026134800545</v>
      </c>
    </row>
    <row r="12" spans="2:6" ht="20.100000000000001" customHeight="1" x14ac:dyDescent="0.25">
      <c r="B12" s="14">
        <v>2014</v>
      </c>
      <c r="C12" s="46">
        <v>155</v>
      </c>
      <c r="D12" s="16">
        <f t="shared" si="0"/>
        <v>5.330123796423659</v>
      </c>
      <c r="E12" s="46">
        <v>2042</v>
      </c>
      <c r="F12" s="16">
        <f t="shared" si="1"/>
        <v>7.0220082530949108</v>
      </c>
    </row>
    <row r="13" spans="2:6" ht="20.100000000000001" customHeight="1" x14ac:dyDescent="0.25">
      <c r="B13" s="14">
        <v>2015</v>
      </c>
      <c r="C13" s="46">
        <v>125</v>
      </c>
      <c r="D13" s="16">
        <f t="shared" si="0"/>
        <v>4.298486932599725</v>
      </c>
      <c r="E13" s="46">
        <v>1675</v>
      </c>
      <c r="F13" s="16">
        <f t="shared" si="1"/>
        <v>5.7599724896836308</v>
      </c>
    </row>
    <row r="14" spans="2:6" ht="20.100000000000001" customHeight="1" x14ac:dyDescent="0.25">
      <c r="B14" s="14">
        <v>2016</v>
      </c>
      <c r="C14" s="46">
        <v>88</v>
      </c>
      <c r="D14" s="16">
        <f t="shared" si="0"/>
        <v>3.0261348005502064</v>
      </c>
      <c r="E14" s="46">
        <v>1538</v>
      </c>
      <c r="F14" s="16">
        <f t="shared" si="1"/>
        <v>5.288858321870701</v>
      </c>
    </row>
    <row r="15" spans="2:6" s="17" customFormat="1" ht="20.100000000000001" customHeight="1" x14ac:dyDescent="0.25">
      <c r="B15" s="14">
        <v>2017</v>
      </c>
      <c r="C15" s="46">
        <v>78</v>
      </c>
      <c r="D15" s="16">
        <f t="shared" si="0"/>
        <v>2.6822558459422283</v>
      </c>
      <c r="E15" s="46">
        <v>1304</v>
      </c>
      <c r="F15" s="16">
        <f t="shared" si="1"/>
        <v>4.484181568088033</v>
      </c>
    </row>
    <row r="16" spans="2:6" s="68" customFormat="1" ht="20.100000000000001" customHeight="1" x14ac:dyDescent="0.25">
      <c r="B16" s="14">
        <v>2018</v>
      </c>
      <c r="C16" s="46">
        <v>58</v>
      </c>
      <c r="D16" s="16">
        <f t="shared" si="0"/>
        <v>1.9944979367262721</v>
      </c>
      <c r="E16" s="46">
        <v>1098</v>
      </c>
      <c r="F16" s="16">
        <f t="shared" si="1"/>
        <v>3.7757909215955983</v>
      </c>
    </row>
    <row r="17" spans="2:6" s="17" customFormat="1" ht="20.100000000000001" customHeight="1" x14ac:dyDescent="0.25">
      <c r="B17" s="14">
        <v>2019</v>
      </c>
      <c r="C17" s="46">
        <v>65</v>
      </c>
      <c r="D17" s="16">
        <f t="shared" si="0"/>
        <v>2.2352132049518572</v>
      </c>
      <c r="E17" s="46">
        <v>1355</v>
      </c>
      <c r="F17" s="16">
        <f t="shared" si="1"/>
        <v>4.6595598349381016</v>
      </c>
    </row>
    <row r="18" spans="2:6" s="17" customFormat="1" ht="20.100000000000001" customHeight="1" x14ac:dyDescent="0.25">
      <c r="B18" s="14">
        <v>2020</v>
      </c>
      <c r="C18" s="46">
        <v>19</v>
      </c>
      <c r="D18" s="16">
        <f t="shared" si="0"/>
        <v>0.65337001375515824</v>
      </c>
      <c r="E18" s="46">
        <v>191</v>
      </c>
      <c r="F18" s="16">
        <f t="shared" si="1"/>
        <v>0.65680880330123803</v>
      </c>
    </row>
    <row r="19" spans="2:6" s="17" customFormat="1" ht="20.100000000000001" customHeight="1" x14ac:dyDescent="0.25">
      <c r="B19" s="14">
        <v>2021</v>
      </c>
      <c r="C19" s="46">
        <v>49</v>
      </c>
      <c r="D19" s="16">
        <f t="shared" si="0"/>
        <v>1.6850068775790921</v>
      </c>
      <c r="E19" s="46">
        <v>561</v>
      </c>
      <c r="F19" s="16">
        <f t="shared" si="1"/>
        <v>1.9291609353507564</v>
      </c>
    </row>
    <row r="20" spans="2:6" s="17" customFormat="1" ht="20.100000000000001" customHeight="1" x14ac:dyDescent="0.25">
      <c r="B20" s="14">
        <v>2022</v>
      </c>
      <c r="C20" s="46">
        <v>117</v>
      </c>
      <c r="D20" s="16">
        <f t="shared" si="0"/>
        <v>4.0233837689133427</v>
      </c>
      <c r="E20" s="46">
        <v>1697</v>
      </c>
      <c r="F20" s="16">
        <f t="shared" si="1"/>
        <v>5.8356258596973865</v>
      </c>
    </row>
    <row r="21" spans="2:6" s="17" customFormat="1" ht="20.100000000000001" customHeight="1" x14ac:dyDescent="0.25">
      <c r="B21" s="14" t="s">
        <v>9</v>
      </c>
      <c r="C21" s="46">
        <v>98</v>
      </c>
      <c r="D21" s="16">
        <f t="shared" si="0"/>
        <v>3.3700137551581841</v>
      </c>
      <c r="E21" s="46">
        <v>1440</v>
      </c>
      <c r="F21" s="16">
        <f t="shared" si="1"/>
        <v>4.9518569463548827</v>
      </c>
    </row>
    <row r="22" spans="2:6" s="17" customFormat="1" ht="20.100000000000001" customHeight="1" x14ac:dyDescent="0.25">
      <c r="B22" s="25" t="s">
        <v>10</v>
      </c>
      <c r="C22" s="55">
        <v>40</v>
      </c>
      <c r="D22" s="27">
        <f t="shared" si="0"/>
        <v>1.3755158184319118</v>
      </c>
      <c r="E22" s="55">
        <v>386</v>
      </c>
      <c r="F22" s="27">
        <f t="shared" si="1"/>
        <v>1.327372764786795</v>
      </c>
    </row>
    <row r="23" spans="2:6" s="17" customFormat="1" ht="20.100000000000001" customHeight="1" x14ac:dyDescent="0.25">
      <c r="B23" s="69" t="s">
        <v>11</v>
      </c>
      <c r="C23" s="70">
        <f>SUM(C5:C22)</f>
        <v>2908</v>
      </c>
      <c r="D23" s="71">
        <f>SUM(D5:D22)</f>
        <v>100.00000000000003</v>
      </c>
      <c r="E23" s="70">
        <f>SUM(E5:E22)</f>
        <v>29080</v>
      </c>
      <c r="F23" s="71">
        <f>SUM(F5:F22)</f>
        <v>100</v>
      </c>
    </row>
    <row r="24" spans="2:6" ht="20.100000000000001" customHeight="1" x14ac:dyDescent="0.2"/>
    <row r="25" spans="2:6" ht="20.100000000000001" customHeight="1" x14ac:dyDescent="0.25">
      <c r="B25" s="58" t="s">
        <v>12</v>
      </c>
      <c r="C25" s="33"/>
      <c r="D25" s="2"/>
      <c r="E25" s="2"/>
    </row>
    <row r="26" spans="2:6" s="17" customFormat="1" ht="20.100000000000001" customHeight="1" x14ac:dyDescent="0.25">
      <c r="B26" s="30" t="s">
        <v>13</v>
      </c>
      <c r="C26" s="72"/>
      <c r="D26" s="73"/>
      <c r="E26" s="73"/>
    </row>
    <row r="27" spans="2:6" ht="20.100000000000001" customHeight="1" x14ac:dyDescent="0.2"/>
    <row r="28" spans="2:6" ht="20.100000000000001" customHeight="1" x14ac:dyDescent="0.2"/>
    <row r="29" spans="2:6" ht="20.100000000000001" customHeight="1" x14ac:dyDescent="0.2"/>
    <row r="30" spans="2:6" ht="20.100000000000001" customHeight="1" x14ac:dyDescent="0.2"/>
    <row r="31" spans="2:6" ht="20.100000000000001" customHeight="1" x14ac:dyDescent="0.2"/>
    <row r="32" spans="2:6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41F29-7E2E-4777-A9C4-C7D64536E989}">
  <dimension ref="B2:H27"/>
  <sheetViews>
    <sheetView topLeftCell="A10" workbookViewId="0">
      <selection activeCell="D28" sqref="D28"/>
    </sheetView>
  </sheetViews>
  <sheetFormatPr defaultColWidth="9" defaultRowHeight="12.75" x14ac:dyDescent="0.2"/>
  <cols>
    <col min="1" max="1" width="9" customWidth="1"/>
    <col min="2" max="6" width="17.140625" customWidth="1"/>
  </cols>
  <sheetData>
    <row r="2" spans="2:8" ht="62.25" customHeight="1" x14ac:dyDescent="0.2">
      <c r="B2" s="1" t="s">
        <v>24</v>
      </c>
      <c r="C2" s="1"/>
      <c r="D2" s="1"/>
      <c r="E2" s="1"/>
      <c r="F2" s="1"/>
      <c r="G2" s="2"/>
      <c r="H2" s="2"/>
    </row>
    <row r="3" spans="2:8" ht="30" customHeight="1" x14ac:dyDescent="0.2">
      <c r="B3" s="3" t="s">
        <v>25</v>
      </c>
      <c r="C3" s="74" t="s">
        <v>26</v>
      </c>
      <c r="D3" s="74" t="s">
        <v>5</v>
      </c>
      <c r="E3" s="74" t="s">
        <v>27</v>
      </c>
      <c r="F3" s="74" t="s">
        <v>5</v>
      </c>
    </row>
    <row r="4" spans="2:8" ht="20.100000000000001" customHeight="1" x14ac:dyDescent="0.25">
      <c r="B4" s="14">
        <v>2007</v>
      </c>
      <c r="C4" s="15">
        <v>2</v>
      </c>
      <c r="D4" s="16">
        <f t="shared" ref="D4:D21" si="0">(C4/$C$22)*100</f>
        <v>1.8867924528301887</v>
      </c>
      <c r="E4" s="15">
        <v>5</v>
      </c>
      <c r="F4" s="16">
        <f t="shared" ref="F4:F21" si="1">(E4/$E$22)*100</f>
        <v>0.91575091575091583</v>
      </c>
    </row>
    <row r="5" spans="2:8" ht="20.100000000000001" customHeight="1" x14ac:dyDescent="0.25">
      <c r="B5" s="14">
        <v>2008</v>
      </c>
      <c r="C5" s="15">
        <v>6</v>
      </c>
      <c r="D5" s="16">
        <f t="shared" si="0"/>
        <v>5.6603773584905666</v>
      </c>
      <c r="E5" s="15">
        <v>26</v>
      </c>
      <c r="F5" s="16">
        <f t="shared" si="1"/>
        <v>4.7619047619047619</v>
      </c>
    </row>
    <row r="6" spans="2:8" ht="20.100000000000001" customHeight="1" x14ac:dyDescent="0.25">
      <c r="B6" s="14">
        <v>2009</v>
      </c>
      <c r="C6" s="15">
        <v>3</v>
      </c>
      <c r="D6" s="16">
        <f t="shared" si="0"/>
        <v>2.8301886792452833</v>
      </c>
      <c r="E6" s="15">
        <v>10</v>
      </c>
      <c r="F6" s="16">
        <f t="shared" si="1"/>
        <v>1.8315018315018317</v>
      </c>
    </row>
    <row r="7" spans="2:8" ht="20.100000000000001" customHeight="1" x14ac:dyDescent="0.25">
      <c r="B7" s="14">
        <v>2010</v>
      </c>
      <c r="C7" s="15">
        <v>5</v>
      </c>
      <c r="D7" s="16">
        <f t="shared" si="0"/>
        <v>4.716981132075472</v>
      </c>
      <c r="E7" s="15">
        <v>23</v>
      </c>
      <c r="F7" s="16">
        <f t="shared" si="1"/>
        <v>4.2124542124542126</v>
      </c>
    </row>
    <row r="8" spans="2:8" ht="20.100000000000001" customHeight="1" x14ac:dyDescent="0.25">
      <c r="B8" s="14">
        <v>2011</v>
      </c>
      <c r="C8" s="15">
        <v>10</v>
      </c>
      <c r="D8" s="16">
        <f t="shared" si="0"/>
        <v>9.433962264150944</v>
      </c>
      <c r="E8" s="15">
        <v>45</v>
      </c>
      <c r="F8" s="16">
        <f t="shared" si="1"/>
        <v>8.2417582417582409</v>
      </c>
    </row>
    <row r="9" spans="2:8" ht="20.100000000000001" customHeight="1" x14ac:dyDescent="0.25">
      <c r="B9" s="14">
        <v>2012</v>
      </c>
      <c r="C9" s="15">
        <v>5</v>
      </c>
      <c r="D9" s="16">
        <f t="shared" si="0"/>
        <v>4.716981132075472</v>
      </c>
      <c r="E9" s="15">
        <v>41</v>
      </c>
      <c r="F9" s="16">
        <f t="shared" si="1"/>
        <v>7.5091575091575091</v>
      </c>
    </row>
    <row r="10" spans="2:8" ht="20.100000000000001" customHeight="1" x14ac:dyDescent="0.25">
      <c r="B10" s="14">
        <v>2013</v>
      </c>
      <c r="C10" s="15">
        <v>3</v>
      </c>
      <c r="D10" s="16">
        <f t="shared" si="0"/>
        <v>2.8301886792452833</v>
      </c>
      <c r="E10" s="15">
        <v>9</v>
      </c>
      <c r="F10" s="16">
        <f t="shared" si="1"/>
        <v>1.6483516483516485</v>
      </c>
    </row>
    <row r="11" spans="2:8" ht="20.100000000000001" customHeight="1" x14ac:dyDescent="0.25">
      <c r="B11" s="14">
        <v>2014</v>
      </c>
      <c r="C11" s="15">
        <v>11</v>
      </c>
      <c r="D11" s="16">
        <f t="shared" si="0"/>
        <v>10.377358490566039</v>
      </c>
      <c r="E11" s="15">
        <v>80</v>
      </c>
      <c r="F11" s="16">
        <f t="shared" si="1"/>
        <v>14.652014652014653</v>
      </c>
    </row>
    <row r="12" spans="2:8" ht="20.100000000000001" customHeight="1" x14ac:dyDescent="0.25">
      <c r="B12" s="14">
        <v>2015</v>
      </c>
      <c r="C12" s="15">
        <v>6</v>
      </c>
      <c r="D12" s="16">
        <f t="shared" si="0"/>
        <v>5.6603773584905666</v>
      </c>
      <c r="E12" s="15">
        <v>28</v>
      </c>
      <c r="F12" s="16">
        <f t="shared" si="1"/>
        <v>5.1282051282051277</v>
      </c>
    </row>
    <row r="13" spans="2:8" ht="20.100000000000001" customHeight="1" x14ac:dyDescent="0.25">
      <c r="B13" s="14">
        <v>2016</v>
      </c>
      <c r="C13" s="15">
        <v>7</v>
      </c>
      <c r="D13" s="16">
        <f t="shared" si="0"/>
        <v>6.6037735849056602</v>
      </c>
      <c r="E13" s="15">
        <v>33</v>
      </c>
      <c r="F13" s="16">
        <f t="shared" si="1"/>
        <v>6.0439560439560438</v>
      </c>
    </row>
    <row r="14" spans="2:8" s="17" customFormat="1" ht="20.100000000000001" customHeight="1" x14ac:dyDescent="0.25">
      <c r="B14" s="14" t="s">
        <v>28</v>
      </c>
      <c r="C14" s="15">
        <v>7</v>
      </c>
      <c r="D14" s="16">
        <f t="shared" si="0"/>
        <v>6.6037735849056602</v>
      </c>
      <c r="E14" s="15">
        <v>31</v>
      </c>
      <c r="F14" s="16">
        <f t="shared" si="1"/>
        <v>5.6776556776556779</v>
      </c>
    </row>
    <row r="15" spans="2:8" s="68" customFormat="1" ht="20.100000000000001" customHeight="1" x14ac:dyDescent="0.25">
      <c r="B15" s="14" t="s">
        <v>29</v>
      </c>
      <c r="C15" s="15">
        <v>6</v>
      </c>
      <c r="D15" s="16">
        <f t="shared" si="0"/>
        <v>5.6603773584905666</v>
      </c>
      <c r="E15" s="15">
        <v>40</v>
      </c>
      <c r="F15" s="16">
        <f t="shared" si="1"/>
        <v>7.3260073260073266</v>
      </c>
    </row>
    <row r="16" spans="2:8" ht="20.100000000000001" customHeight="1" x14ac:dyDescent="0.25">
      <c r="B16" s="14" t="s">
        <v>30</v>
      </c>
      <c r="C16" s="15">
        <v>6</v>
      </c>
      <c r="D16" s="16">
        <f t="shared" si="0"/>
        <v>5.6603773584905666</v>
      </c>
      <c r="E16" s="15">
        <v>44</v>
      </c>
      <c r="F16" s="16">
        <f t="shared" si="1"/>
        <v>8.0586080586080584</v>
      </c>
    </row>
    <row r="17" spans="2:6" ht="20.100000000000001" customHeight="1" x14ac:dyDescent="0.25">
      <c r="B17" s="14">
        <v>2020</v>
      </c>
      <c r="C17" s="15">
        <v>0</v>
      </c>
      <c r="D17" s="16">
        <f t="shared" si="0"/>
        <v>0</v>
      </c>
      <c r="E17" s="15">
        <v>0</v>
      </c>
      <c r="F17" s="16">
        <f t="shared" si="1"/>
        <v>0</v>
      </c>
    </row>
    <row r="18" spans="2:6" ht="20.100000000000001" customHeight="1" x14ac:dyDescent="0.25">
      <c r="B18" s="14">
        <v>2021</v>
      </c>
      <c r="C18" s="15">
        <v>0</v>
      </c>
      <c r="D18" s="16">
        <f t="shared" si="0"/>
        <v>0</v>
      </c>
      <c r="E18" s="15">
        <v>0</v>
      </c>
      <c r="F18" s="16">
        <f t="shared" si="1"/>
        <v>0</v>
      </c>
    </row>
    <row r="19" spans="2:6" ht="20.100000000000001" customHeight="1" x14ac:dyDescent="0.25">
      <c r="B19" s="14">
        <v>2022</v>
      </c>
      <c r="C19" s="15">
        <v>5</v>
      </c>
      <c r="D19" s="16">
        <f t="shared" si="0"/>
        <v>4.716981132075472</v>
      </c>
      <c r="E19" s="15">
        <v>13</v>
      </c>
      <c r="F19" s="16">
        <f t="shared" si="1"/>
        <v>2.3809523809523809</v>
      </c>
    </row>
    <row r="20" spans="2:6" ht="20.100000000000001" customHeight="1" x14ac:dyDescent="0.25">
      <c r="B20" s="25" t="s">
        <v>9</v>
      </c>
      <c r="C20" s="26">
        <v>23</v>
      </c>
      <c r="D20" s="75">
        <f t="shared" si="0"/>
        <v>21.69811320754717</v>
      </c>
      <c r="E20" s="26">
        <v>114</v>
      </c>
      <c r="F20" s="27">
        <f t="shared" si="1"/>
        <v>20.87912087912088</v>
      </c>
    </row>
    <row r="21" spans="2:6" ht="20.100000000000001" customHeight="1" x14ac:dyDescent="0.25">
      <c r="B21" s="25" t="s">
        <v>10</v>
      </c>
      <c r="C21" s="26">
        <v>1</v>
      </c>
      <c r="D21" s="75">
        <f t="shared" si="0"/>
        <v>0.94339622641509435</v>
      </c>
      <c r="E21" s="26">
        <v>4</v>
      </c>
      <c r="F21" s="27">
        <f t="shared" si="1"/>
        <v>0.73260073260073255</v>
      </c>
    </row>
    <row r="22" spans="2:6" ht="20.100000000000001" customHeight="1" x14ac:dyDescent="0.25">
      <c r="B22" s="25" t="s">
        <v>11</v>
      </c>
      <c r="C22" s="25">
        <f>SUM(C4:C21)</f>
        <v>106</v>
      </c>
      <c r="D22" s="28">
        <f>SUM(D4:D21)</f>
        <v>100</v>
      </c>
      <c r="E22" s="25">
        <f>SUM(E4:E21)</f>
        <v>546</v>
      </c>
      <c r="F22" s="28">
        <f>SUM(F4:F21)</f>
        <v>100</v>
      </c>
    </row>
    <row r="23" spans="2:6" s="76" customFormat="1" ht="20.100000000000001" customHeight="1" x14ac:dyDescent="0.25">
      <c r="B23" s="33"/>
      <c r="C23" s="33"/>
      <c r="D23" s="33"/>
      <c r="E23" s="33"/>
      <c r="F23" s="33"/>
    </row>
    <row r="24" spans="2:6" s="76" customFormat="1" ht="20.100000000000001" customHeight="1" x14ac:dyDescent="0.25">
      <c r="B24" s="58" t="s">
        <v>12</v>
      </c>
      <c r="C24" s="33"/>
      <c r="D24" s="33"/>
      <c r="E24" s="33"/>
      <c r="F24" s="33"/>
    </row>
    <row r="25" spans="2:6" ht="20.100000000000001" customHeight="1" x14ac:dyDescent="0.25">
      <c r="B25" s="77" t="s">
        <v>31</v>
      </c>
      <c r="C25" s="78"/>
      <c r="D25" s="78"/>
      <c r="E25" s="78"/>
      <c r="F25" s="78"/>
    </row>
    <row r="26" spans="2:6" ht="20.100000000000001" customHeight="1" x14ac:dyDescent="0.2"/>
    <row r="27" spans="2:6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724D-A35A-4D25-B5C0-A6C839CE2A78}">
  <dimension ref="B2:K34"/>
  <sheetViews>
    <sheetView workbookViewId="0">
      <selection activeCell="P23" sqref="P23"/>
    </sheetView>
  </sheetViews>
  <sheetFormatPr defaultColWidth="9" defaultRowHeight="12.75" x14ac:dyDescent="0.2"/>
  <cols>
    <col min="1" max="1" width="9" customWidth="1"/>
    <col min="2" max="2" width="20.7109375" customWidth="1"/>
    <col min="3" max="3" width="17.85546875" customWidth="1"/>
    <col min="4" max="4" width="13.7109375" customWidth="1"/>
    <col min="5" max="5" width="21.140625" customWidth="1"/>
    <col min="6" max="6" width="14.85546875" customWidth="1"/>
  </cols>
  <sheetData>
    <row r="2" spans="2:11" ht="86.25" customHeight="1" x14ac:dyDescent="0.25">
      <c r="B2" s="1" t="s">
        <v>32</v>
      </c>
      <c r="C2" s="1"/>
      <c r="D2" s="1"/>
      <c r="E2" s="1"/>
      <c r="F2" s="1"/>
      <c r="G2" s="33"/>
      <c r="H2" s="33"/>
      <c r="I2" s="33"/>
      <c r="J2" s="33"/>
      <c r="K2" s="33"/>
    </row>
    <row r="3" spans="2:11" ht="15" customHeight="1" x14ac:dyDescent="0.25">
      <c r="B3" s="79" t="s">
        <v>33</v>
      </c>
      <c r="C3" s="4" t="s">
        <v>2</v>
      </c>
      <c r="D3" s="5"/>
      <c r="E3" s="4" t="s">
        <v>2</v>
      </c>
      <c r="F3" s="6"/>
      <c r="G3" s="33"/>
      <c r="H3" s="33"/>
      <c r="I3" s="33"/>
      <c r="J3" s="33"/>
      <c r="K3" s="33"/>
    </row>
    <row r="4" spans="2:11" ht="15" customHeight="1" x14ac:dyDescent="0.25">
      <c r="B4" s="80" t="s">
        <v>34</v>
      </c>
      <c r="C4" s="8" t="s">
        <v>4</v>
      </c>
      <c r="D4" s="9" t="s">
        <v>5</v>
      </c>
      <c r="E4" s="8" t="s">
        <v>6</v>
      </c>
      <c r="F4" s="10" t="s">
        <v>5</v>
      </c>
      <c r="G4" s="33"/>
      <c r="H4" s="33"/>
      <c r="I4" s="33"/>
      <c r="J4" s="33"/>
      <c r="K4" s="33"/>
    </row>
    <row r="5" spans="2:11" ht="20.100000000000001" customHeight="1" x14ac:dyDescent="0.25">
      <c r="B5" s="14">
        <v>2007</v>
      </c>
      <c r="C5" s="15">
        <v>1</v>
      </c>
      <c r="D5" s="16">
        <f t="shared" ref="D5:D23" si="0">(C5/$C$23)*100</f>
        <v>1.5024038461538462E-2</v>
      </c>
      <c r="E5" s="15">
        <v>3</v>
      </c>
      <c r="F5" s="16">
        <f t="shared" ref="F5:F23" si="1">(E5/$E$23)*100</f>
        <v>4.8309956682072172E-3</v>
      </c>
      <c r="G5" s="33"/>
      <c r="H5" s="33"/>
      <c r="I5" s="33"/>
      <c r="J5" s="33"/>
      <c r="K5" s="33"/>
    </row>
    <row r="6" spans="2:11" ht="20.100000000000001" customHeight="1" x14ac:dyDescent="0.25">
      <c r="B6" s="14">
        <v>2008</v>
      </c>
      <c r="C6" s="15">
        <v>1</v>
      </c>
      <c r="D6" s="16">
        <f t="shared" si="0"/>
        <v>1.5024038461538462E-2</v>
      </c>
      <c r="E6" s="15">
        <v>12</v>
      </c>
      <c r="F6" s="16">
        <f t="shared" si="1"/>
        <v>1.9323982672828869E-2</v>
      </c>
      <c r="G6" s="33"/>
      <c r="H6" s="33"/>
      <c r="I6" s="33"/>
      <c r="J6" s="33"/>
      <c r="K6" s="33"/>
    </row>
    <row r="7" spans="2:11" ht="20.100000000000001" customHeight="1" x14ac:dyDescent="0.25">
      <c r="B7" s="14">
        <v>2009</v>
      </c>
      <c r="C7" s="15">
        <v>67</v>
      </c>
      <c r="D7" s="16">
        <f t="shared" si="0"/>
        <v>1.0066105769230771</v>
      </c>
      <c r="E7" s="15">
        <v>643</v>
      </c>
      <c r="F7" s="16">
        <f t="shared" si="1"/>
        <v>1.035443404885747</v>
      </c>
      <c r="G7" s="33"/>
      <c r="H7" s="33"/>
      <c r="I7" s="33"/>
      <c r="J7" s="33"/>
      <c r="K7" s="33"/>
    </row>
    <row r="8" spans="2:11" ht="20.100000000000001" customHeight="1" x14ac:dyDescent="0.25">
      <c r="B8" s="14">
        <v>2010</v>
      </c>
      <c r="C8" s="15">
        <v>6</v>
      </c>
      <c r="D8" s="16">
        <f t="shared" si="0"/>
        <v>9.0144230769230768E-2</v>
      </c>
      <c r="E8" s="15">
        <v>83</v>
      </c>
      <c r="F8" s="16">
        <f t="shared" si="1"/>
        <v>0.13365754682039968</v>
      </c>
      <c r="G8" s="33"/>
      <c r="H8" s="33"/>
      <c r="I8" s="33"/>
      <c r="J8" s="33"/>
      <c r="K8" s="33"/>
    </row>
    <row r="9" spans="2:11" ht="20.100000000000001" customHeight="1" x14ac:dyDescent="0.25">
      <c r="B9" s="14">
        <v>2011</v>
      </c>
      <c r="C9" s="15">
        <v>3</v>
      </c>
      <c r="D9" s="16">
        <f t="shared" si="0"/>
        <v>4.5072115384615384E-2</v>
      </c>
      <c r="E9" s="15">
        <v>11</v>
      </c>
      <c r="F9" s="16">
        <f t="shared" si="1"/>
        <v>1.7713650783426464E-2</v>
      </c>
      <c r="G9" s="33"/>
      <c r="H9" s="33"/>
      <c r="I9" s="33"/>
      <c r="J9" s="33"/>
      <c r="K9" s="33"/>
    </row>
    <row r="10" spans="2:11" ht="20.100000000000001" customHeight="1" x14ac:dyDescent="0.25">
      <c r="B10" s="14">
        <v>2012</v>
      </c>
      <c r="C10" s="15">
        <v>5</v>
      </c>
      <c r="D10" s="16">
        <f t="shared" si="0"/>
        <v>7.5120192307692318E-2</v>
      </c>
      <c r="E10" s="15">
        <v>40</v>
      </c>
      <c r="F10" s="16">
        <f t="shared" si="1"/>
        <v>6.4413275576096232E-2</v>
      </c>
      <c r="G10" s="33"/>
      <c r="H10" s="33"/>
      <c r="I10" s="33"/>
      <c r="J10" s="33"/>
      <c r="K10" s="33"/>
    </row>
    <row r="11" spans="2:11" ht="20.100000000000001" customHeight="1" x14ac:dyDescent="0.25">
      <c r="B11" s="14">
        <v>2013</v>
      </c>
      <c r="C11" s="15">
        <v>12</v>
      </c>
      <c r="D11" s="16">
        <f t="shared" si="0"/>
        <v>0.18028846153846154</v>
      </c>
      <c r="E11" s="15">
        <v>142</v>
      </c>
      <c r="F11" s="16">
        <f t="shared" si="1"/>
        <v>0.22866712829514163</v>
      </c>
      <c r="G11" s="33"/>
      <c r="H11" s="33"/>
      <c r="I11" s="33"/>
      <c r="J11" s="33"/>
      <c r="K11" s="33"/>
    </row>
    <row r="12" spans="2:11" ht="20.100000000000001" customHeight="1" x14ac:dyDescent="0.25">
      <c r="B12" s="14">
        <v>2014</v>
      </c>
      <c r="C12" s="15">
        <v>8</v>
      </c>
      <c r="D12" s="16">
        <f t="shared" si="0"/>
        <v>0.1201923076923077</v>
      </c>
      <c r="E12" s="15">
        <v>98</v>
      </c>
      <c r="F12" s="16">
        <f t="shared" si="1"/>
        <v>0.15781252516143576</v>
      </c>
      <c r="G12" s="33"/>
      <c r="H12" s="33"/>
      <c r="I12" s="33"/>
      <c r="J12" s="33"/>
      <c r="K12" s="33"/>
    </row>
    <row r="13" spans="2:11" ht="20.100000000000001" customHeight="1" x14ac:dyDescent="0.25">
      <c r="B13" s="14">
        <v>2015</v>
      </c>
      <c r="C13" s="15">
        <v>6</v>
      </c>
      <c r="D13" s="16">
        <f t="shared" si="0"/>
        <v>9.0144230769230768E-2</v>
      </c>
      <c r="E13" s="15">
        <v>32</v>
      </c>
      <c r="F13" s="16">
        <f t="shared" si="1"/>
        <v>5.1530620460876989E-2</v>
      </c>
      <c r="G13" s="33"/>
      <c r="H13" s="33"/>
      <c r="I13" s="33"/>
      <c r="J13" s="33"/>
      <c r="K13" s="33"/>
    </row>
    <row r="14" spans="2:11" ht="20.100000000000001" customHeight="1" x14ac:dyDescent="0.25">
      <c r="B14" s="14">
        <v>2016</v>
      </c>
      <c r="C14" s="15">
        <v>39</v>
      </c>
      <c r="D14" s="16">
        <f t="shared" si="0"/>
        <v>0.5859375</v>
      </c>
      <c r="E14" s="15">
        <v>248</v>
      </c>
      <c r="F14" s="16">
        <f t="shared" si="1"/>
        <v>0.39936230857179666</v>
      </c>
      <c r="G14" s="33"/>
      <c r="H14" s="33"/>
      <c r="I14" s="33"/>
      <c r="J14" s="33"/>
      <c r="K14" s="33"/>
    </row>
    <row r="15" spans="2:11" s="17" customFormat="1" ht="20.100000000000001" customHeight="1" x14ac:dyDescent="0.25">
      <c r="B15" s="14">
        <v>2017</v>
      </c>
      <c r="C15" s="15">
        <v>31</v>
      </c>
      <c r="D15" s="16">
        <f t="shared" si="0"/>
        <v>0.46574519230769229</v>
      </c>
      <c r="E15" s="15">
        <v>218</v>
      </c>
      <c r="F15" s="16">
        <f t="shared" si="1"/>
        <v>0.3510523518897245</v>
      </c>
      <c r="G15" s="47"/>
      <c r="H15" s="47"/>
      <c r="I15" s="47"/>
      <c r="J15" s="47"/>
      <c r="K15" s="47"/>
    </row>
    <row r="16" spans="2:11" ht="20.100000000000001" customHeight="1" x14ac:dyDescent="0.25">
      <c r="B16" s="14">
        <v>2018</v>
      </c>
      <c r="C16" s="15">
        <v>30</v>
      </c>
      <c r="D16" s="16">
        <f t="shared" si="0"/>
        <v>0.4507211538461538</v>
      </c>
      <c r="E16" s="15">
        <v>175</v>
      </c>
      <c r="F16" s="16">
        <f t="shared" si="1"/>
        <v>0.28180808064542107</v>
      </c>
      <c r="G16" s="33"/>
      <c r="H16" s="33"/>
      <c r="I16" s="33"/>
      <c r="J16" s="33"/>
      <c r="K16" s="33"/>
    </row>
    <row r="17" spans="2:11" s="17" customFormat="1" ht="20.100000000000001" customHeight="1" x14ac:dyDescent="0.25">
      <c r="B17" s="18">
        <v>2019</v>
      </c>
      <c r="C17" s="19">
        <v>49</v>
      </c>
      <c r="D17" s="20">
        <f t="shared" si="0"/>
        <v>0.73617788461538458</v>
      </c>
      <c r="E17" s="19">
        <v>358</v>
      </c>
      <c r="F17" s="20">
        <f t="shared" si="1"/>
        <v>0.57649881640606127</v>
      </c>
      <c r="G17" s="47"/>
      <c r="H17" s="47"/>
      <c r="I17" s="47"/>
      <c r="J17" s="47"/>
      <c r="K17" s="47"/>
    </row>
    <row r="18" spans="2:11" s="17" customFormat="1" ht="20.100000000000001" customHeight="1" x14ac:dyDescent="0.25">
      <c r="B18" s="14">
        <v>2020</v>
      </c>
      <c r="C18" s="46">
        <v>1050</v>
      </c>
      <c r="D18" s="16">
        <f t="shared" si="0"/>
        <v>15.775240384615385</v>
      </c>
      <c r="E18" s="46">
        <v>12868</v>
      </c>
      <c r="F18" s="16">
        <f t="shared" si="1"/>
        <v>20.721750752830161</v>
      </c>
      <c r="G18" s="47"/>
      <c r="H18" s="47"/>
      <c r="I18" s="47"/>
      <c r="J18" s="47"/>
      <c r="K18" s="47"/>
    </row>
    <row r="19" spans="2:11" s="17" customFormat="1" ht="20.100000000000001" customHeight="1" x14ac:dyDescent="0.25">
      <c r="B19" s="25" t="s">
        <v>35</v>
      </c>
      <c r="C19" s="55">
        <v>3048</v>
      </c>
      <c r="D19" s="27">
        <f t="shared" si="0"/>
        <v>45.793269230769226</v>
      </c>
      <c r="E19" s="55">
        <v>24815</v>
      </c>
      <c r="F19" s="27">
        <f t="shared" si="1"/>
        <v>39.960385835520704</v>
      </c>
      <c r="G19" s="47"/>
      <c r="H19" s="47"/>
      <c r="I19" s="47"/>
      <c r="J19" s="47"/>
      <c r="K19" s="47"/>
    </row>
    <row r="20" spans="2:11" s="17" customFormat="1" ht="20.100000000000001" customHeight="1" x14ac:dyDescent="0.25">
      <c r="B20" s="25" t="s">
        <v>36</v>
      </c>
      <c r="C20" s="55">
        <v>1941</v>
      </c>
      <c r="D20" s="27">
        <f t="shared" si="0"/>
        <v>29.161658653846157</v>
      </c>
      <c r="E20" s="55">
        <v>19695</v>
      </c>
      <c r="F20" s="27">
        <f t="shared" si="1"/>
        <v>31.715486561780381</v>
      </c>
      <c r="G20" s="47"/>
      <c r="H20" s="47"/>
      <c r="I20" s="47"/>
      <c r="J20" s="47"/>
      <c r="K20" s="47"/>
    </row>
    <row r="21" spans="2:11" ht="20.100000000000001" customHeight="1" x14ac:dyDescent="0.25">
      <c r="B21" s="25" t="s">
        <v>37</v>
      </c>
      <c r="C21" s="55">
        <v>249</v>
      </c>
      <c r="D21" s="27">
        <f t="shared" si="0"/>
        <v>3.7409855769230766</v>
      </c>
      <c r="E21" s="55">
        <v>1788</v>
      </c>
      <c r="F21" s="27">
        <f t="shared" si="1"/>
        <v>2.8792734182515018</v>
      </c>
      <c r="G21" s="33"/>
      <c r="H21" s="33"/>
      <c r="I21" s="33"/>
      <c r="J21" s="33"/>
      <c r="K21" s="33"/>
    </row>
    <row r="22" spans="2:11" ht="20.100000000000001" customHeight="1" x14ac:dyDescent="0.25">
      <c r="B22" s="25" t="s">
        <v>38</v>
      </c>
      <c r="C22" s="55">
        <v>110</v>
      </c>
      <c r="D22" s="27">
        <f t="shared" si="0"/>
        <v>1.6526442307692308</v>
      </c>
      <c r="E22" s="55">
        <v>870</v>
      </c>
      <c r="F22" s="27">
        <f t="shared" si="1"/>
        <v>1.4009887437800932</v>
      </c>
      <c r="G22" s="33"/>
      <c r="H22" s="33"/>
      <c r="I22" s="33"/>
      <c r="J22" s="33"/>
      <c r="K22" s="33"/>
    </row>
    <row r="23" spans="2:11" ht="20.100000000000001" customHeight="1" x14ac:dyDescent="0.25">
      <c r="B23" s="25" t="s">
        <v>11</v>
      </c>
      <c r="C23" s="57">
        <f>SUM(C5:C22)</f>
        <v>6656</v>
      </c>
      <c r="D23" s="27">
        <f t="shared" si="0"/>
        <v>100</v>
      </c>
      <c r="E23" s="57">
        <f>SUM(E5:E22)</f>
        <v>62099</v>
      </c>
      <c r="F23" s="27">
        <f t="shared" si="1"/>
        <v>100</v>
      </c>
      <c r="G23" s="33"/>
      <c r="H23" s="33"/>
      <c r="I23" s="33"/>
      <c r="J23" s="33"/>
      <c r="K23" s="33"/>
    </row>
    <row r="24" spans="2:11" ht="20.100000000000001" customHeight="1" x14ac:dyDescent="0.25"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ht="20.100000000000001" customHeight="1" x14ac:dyDescent="0.2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ht="20.100000000000001" customHeight="1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76" customFormat="1" ht="20.100000000000001" customHeight="1" x14ac:dyDescent="0.25">
      <c r="B27" s="58" t="s">
        <v>12</v>
      </c>
      <c r="C27" s="33"/>
      <c r="D27" s="33"/>
      <c r="E27" s="33"/>
      <c r="F27" s="33"/>
      <c r="G27" s="33"/>
      <c r="H27" s="33"/>
      <c r="I27" s="33"/>
      <c r="J27" s="33"/>
      <c r="K27" s="33"/>
    </row>
    <row r="28" spans="2:11" s="85" customFormat="1" ht="20.100000000000001" customHeight="1" x14ac:dyDescent="0.25">
      <c r="B28" s="81" t="s">
        <v>39</v>
      </c>
      <c r="C28" s="59"/>
      <c r="D28" s="59"/>
      <c r="E28" s="82"/>
      <c r="F28" s="78"/>
      <c r="G28" s="83"/>
      <c r="H28" s="83"/>
      <c r="I28" s="83"/>
      <c r="J28" s="83"/>
      <c r="K28" s="84"/>
    </row>
    <row r="29" spans="2:11" s="85" customFormat="1" ht="20.100000000000001" customHeight="1" x14ac:dyDescent="0.25">
      <c r="B29" s="84" t="s">
        <v>40</v>
      </c>
      <c r="C29" s="84"/>
      <c r="D29" s="84"/>
      <c r="E29" s="84"/>
      <c r="F29" s="84"/>
      <c r="I29" s="86"/>
      <c r="J29" s="86"/>
      <c r="K29" s="86"/>
    </row>
    <row r="30" spans="2:11" ht="20.100000000000001" customHeight="1" x14ac:dyDescent="0.25">
      <c r="B30" s="85" t="s">
        <v>41</v>
      </c>
      <c r="C30" s="85"/>
      <c r="D30" s="85"/>
      <c r="E30" s="85"/>
      <c r="F30" s="85"/>
      <c r="G30" s="84"/>
      <c r="H30" s="84"/>
    </row>
    <row r="31" spans="2:11" ht="20.100000000000001" customHeight="1" x14ac:dyDescent="0.25">
      <c r="B31" s="84" t="s">
        <v>42</v>
      </c>
      <c r="C31" s="84"/>
      <c r="D31" s="84"/>
      <c r="E31" s="84"/>
      <c r="F31" s="84"/>
    </row>
    <row r="32" spans="2:11" ht="20.100000000000001" customHeight="1" x14ac:dyDescent="0.2"/>
    <row r="33" ht="20.100000000000001" customHeight="1" x14ac:dyDescent="0.2"/>
    <row r="34" ht="20.100000000000001" customHeight="1" x14ac:dyDescent="0.2"/>
  </sheetData>
  <sheetProtection selectLockedCells="1" selectUnlockedCells="1"/>
  <mergeCells count="1">
    <mergeCell ref="B2:F2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0EB62-1F4F-4998-AC0B-4DDFFF4BD915}">
  <dimension ref="C1:J28"/>
  <sheetViews>
    <sheetView tabSelected="1" workbookViewId="0">
      <selection activeCell="N12" sqref="N12"/>
    </sheetView>
  </sheetViews>
  <sheetFormatPr defaultColWidth="9" defaultRowHeight="12.75" x14ac:dyDescent="0.2"/>
  <cols>
    <col min="1" max="2" width="3.5703125" customWidth="1"/>
    <col min="3" max="7" width="17.140625" customWidth="1"/>
  </cols>
  <sheetData>
    <row r="1" spans="3:8" ht="3.75" customHeight="1" x14ac:dyDescent="0.2"/>
    <row r="2" spans="3:8" ht="56.25" customHeight="1" x14ac:dyDescent="0.2">
      <c r="C2" s="1" t="s">
        <v>43</v>
      </c>
      <c r="D2" s="1"/>
      <c r="E2" s="1"/>
      <c r="F2" s="1"/>
      <c r="G2" s="1"/>
      <c r="H2" s="76"/>
    </row>
    <row r="3" spans="3:8" ht="30" x14ac:dyDescent="0.2">
      <c r="C3" s="3" t="s">
        <v>44</v>
      </c>
      <c r="D3" s="74" t="s">
        <v>45</v>
      </c>
      <c r="E3" s="5" t="s">
        <v>5</v>
      </c>
      <c r="F3" s="74" t="s">
        <v>46</v>
      </c>
      <c r="G3" s="6" t="s">
        <v>5</v>
      </c>
    </row>
    <row r="4" spans="3:8" ht="20.100000000000001" customHeight="1" x14ac:dyDescent="0.25">
      <c r="C4" s="14">
        <v>2007</v>
      </c>
      <c r="D4" s="46">
        <v>804</v>
      </c>
      <c r="E4" s="16">
        <f>(D4/$D$22)*100</f>
        <v>10.842886041807148</v>
      </c>
      <c r="F4" s="46">
        <v>8554</v>
      </c>
      <c r="G4" s="16">
        <f>(F4/$F$22)*100</f>
        <v>14.066534015227509</v>
      </c>
    </row>
    <row r="5" spans="3:8" ht="20.100000000000001" customHeight="1" x14ac:dyDescent="0.25">
      <c r="C5" s="14">
        <v>2008</v>
      </c>
      <c r="D5" s="46">
        <v>487</v>
      </c>
      <c r="E5" s="16">
        <f t="shared" ref="E5:E21" si="0">(D5/$D$22)*100</f>
        <v>6.5677680377612946</v>
      </c>
      <c r="F5" s="46">
        <v>4857</v>
      </c>
      <c r="G5" s="16">
        <f t="shared" ref="G5:G21" si="1">(F5/$F$22)*100</f>
        <v>7.9870418180921217</v>
      </c>
    </row>
    <row r="6" spans="3:8" ht="20.100000000000001" customHeight="1" x14ac:dyDescent="0.25">
      <c r="C6" s="14">
        <v>2009</v>
      </c>
      <c r="D6" s="46">
        <v>540</v>
      </c>
      <c r="E6" s="16">
        <f t="shared" si="0"/>
        <v>7.2825354012137566</v>
      </c>
      <c r="F6" s="46">
        <v>4373</v>
      </c>
      <c r="G6" s="16">
        <f t="shared" si="1"/>
        <v>7.1911331831412086</v>
      </c>
    </row>
    <row r="7" spans="3:8" ht="20.100000000000001" customHeight="1" x14ac:dyDescent="0.25">
      <c r="C7" s="14">
        <v>2010</v>
      </c>
      <c r="D7" s="46">
        <v>1097</v>
      </c>
      <c r="E7" s="16">
        <f t="shared" si="0"/>
        <v>14.794335805799056</v>
      </c>
      <c r="F7" s="46">
        <v>12313</v>
      </c>
      <c r="G7" s="16">
        <f t="shared" si="1"/>
        <v>20.247981450724374</v>
      </c>
    </row>
    <row r="8" spans="3:8" ht="20.100000000000001" customHeight="1" x14ac:dyDescent="0.25">
      <c r="C8" s="14">
        <v>2011</v>
      </c>
      <c r="D8" s="46">
        <v>527</v>
      </c>
      <c r="E8" s="16">
        <f t="shared" si="0"/>
        <v>7.1072151045178691</v>
      </c>
      <c r="F8" s="46">
        <v>4393</v>
      </c>
      <c r="G8" s="16">
        <f t="shared" si="1"/>
        <v>7.2240219697094279</v>
      </c>
    </row>
    <row r="9" spans="3:8" ht="20.100000000000001" customHeight="1" x14ac:dyDescent="0.25">
      <c r="C9" s="14">
        <v>2012</v>
      </c>
      <c r="D9" s="46">
        <v>880</v>
      </c>
      <c r="E9" s="16">
        <f t="shared" si="0"/>
        <v>11.867835468644639</v>
      </c>
      <c r="F9" s="46">
        <v>8619</v>
      </c>
      <c r="G9" s="16">
        <f t="shared" si="1"/>
        <v>14.173422571574221</v>
      </c>
    </row>
    <row r="10" spans="3:8" ht="20.100000000000001" customHeight="1" x14ac:dyDescent="0.25">
      <c r="C10" s="14">
        <v>2013</v>
      </c>
      <c r="D10" s="46">
        <v>856</v>
      </c>
      <c r="E10" s="16">
        <f t="shared" si="0"/>
        <v>11.544167228590695</v>
      </c>
      <c r="F10" s="46">
        <v>7348</v>
      </c>
      <c r="G10" s="16">
        <f t="shared" si="1"/>
        <v>12.083340185163868</v>
      </c>
    </row>
    <row r="11" spans="3:8" ht="20.100000000000001" customHeight="1" x14ac:dyDescent="0.25">
      <c r="C11" s="14">
        <v>2014</v>
      </c>
      <c r="D11" s="46">
        <v>408</v>
      </c>
      <c r="E11" s="16">
        <f t="shared" si="0"/>
        <v>5.5023600809170601</v>
      </c>
      <c r="F11" s="46">
        <v>3066</v>
      </c>
      <c r="G11" s="16">
        <f t="shared" si="1"/>
        <v>5.0418509809080598</v>
      </c>
    </row>
    <row r="12" spans="3:8" ht="20.100000000000001" customHeight="1" x14ac:dyDescent="0.25">
      <c r="C12" s="14">
        <v>2015</v>
      </c>
      <c r="D12" s="46">
        <v>383</v>
      </c>
      <c r="E12" s="16">
        <f t="shared" si="0"/>
        <v>5.1652056641942012</v>
      </c>
      <c r="F12" s="46">
        <v>2204</v>
      </c>
      <c r="G12" s="16">
        <f t="shared" si="1"/>
        <v>3.6243442798177963</v>
      </c>
    </row>
    <row r="13" spans="3:8" ht="20.100000000000001" customHeight="1" x14ac:dyDescent="0.25">
      <c r="C13" s="14">
        <v>2016</v>
      </c>
      <c r="D13" s="46">
        <v>341</v>
      </c>
      <c r="E13" s="16">
        <f t="shared" si="0"/>
        <v>4.5987862440997977</v>
      </c>
      <c r="F13" s="46">
        <v>1568</v>
      </c>
      <c r="G13" s="16">
        <f t="shared" si="1"/>
        <v>2.5784808669484143</v>
      </c>
    </row>
    <row r="14" spans="3:8" s="17" customFormat="1" ht="20.100000000000001" customHeight="1" x14ac:dyDescent="0.25">
      <c r="C14" s="14">
        <v>2017</v>
      </c>
      <c r="D14" s="46">
        <v>359</v>
      </c>
      <c r="E14" s="16">
        <f t="shared" si="0"/>
        <v>4.841537424140256</v>
      </c>
      <c r="F14" s="46">
        <v>1521</v>
      </c>
      <c r="G14" s="16">
        <f t="shared" si="1"/>
        <v>2.5011922185130979</v>
      </c>
    </row>
    <row r="15" spans="3:8" s="68" customFormat="1" ht="20.100000000000001" customHeight="1" x14ac:dyDescent="0.25">
      <c r="C15" s="87">
        <v>2018</v>
      </c>
      <c r="D15" s="88">
        <v>198</v>
      </c>
      <c r="E15" s="16">
        <f t="shared" si="0"/>
        <v>2.670262980445044</v>
      </c>
      <c r="F15" s="88">
        <v>557</v>
      </c>
      <c r="G15" s="16">
        <f t="shared" si="1"/>
        <v>0.91595270592491496</v>
      </c>
    </row>
    <row r="16" spans="3:8" s="17" customFormat="1" ht="20.100000000000001" customHeight="1" x14ac:dyDescent="0.25">
      <c r="C16" s="87">
        <v>2019</v>
      </c>
      <c r="D16" s="88">
        <v>185</v>
      </c>
      <c r="E16" s="16">
        <f t="shared" si="0"/>
        <v>2.4949426837491573</v>
      </c>
      <c r="F16" s="88">
        <v>390</v>
      </c>
      <c r="G16" s="16">
        <f t="shared" si="1"/>
        <v>0.64133133808028153</v>
      </c>
    </row>
    <row r="17" spans="3:10" s="17" customFormat="1" ht="20.100000000000001" customHeight="1" x14ac:dyDescent="0.25">
      <c r="C17" s="87">
        <v>2020</v>
      </c>
      <c r="D17" s="88">
        <v>13</v>
      </c>
      <c r="E17" s="16">
        <f t="shared" si="0"/>
        <v>0.1753202966958867</v>
      </c>
      <c r="F17" s="88">
        <v>21</v>
      </c>
      <c r="G17" s="16">
        <f t="shared" si="1"/>
        <v>3.4533225896630541E-2</v>
      </c>
    </row>
    <row r="18" spans="3:10" s="17" customFormat="1" ht="20.100000000000001" customHeight="1" x14ac:dyDescent="0.25">
      <c r="C18" s="87">
        <v>2021</v>
      </c>
      <c r="D18" s="88">
        <v>41</v>
      </c>
      <c r="E18" s="16">
        <f t="shared" si="0"/>
        <v>0.55293324342548889</v>
      </c>
      <c r="F18" s="88">
        <v>129</v>
      </c>
      <c r="G18" s="16">
        <f t="shared" si="1"/>
        <v>0.21213267336501621</v>
      </c>
    </row>
    <row r="19" spans="3:10" s="17" customFormat="1" ht="20.100000000000001" customHeight="1" x14ac:dyDescent="0.25">
      <c r="C19" s="87">
        <v>2022</v>
      </c>
      <c r="D19" s="88">
        <v>100</v>
      </c>
      <c r="E19" s="16">
        <f t="shared" si="0"/>
        <v>1.3486176668914363</v>
      </c>
      <c r="F19" s="88">
        <v>288</v>
      </c>
      <c r="G19" s="16">
        <f t="shared" si="1"/>
        <v>0.47359852658236173</v>
      </c>
    </row>
    <row r="20" spans="3:10" s="17" customFormat="1" ht="20.100000000000001" customHeight="1" x14ac:dyDescent="0.25">
      <c r="C20" s="87">
        <v>2023</v>
      </c>
      <c r="D20" s="88">
        <v>130</v>
      </c>
      <c r="E20" s="16">
        <f t="shared" si="0"/>
        <v>1.7532029669588671</v>
      </c>
      <c r="F20" s="88">
        <v>487</v>
      </c>
      <c r="G20" s="16">
        <f t="shared" si="1"/>
        <v>0.80084195293614635</v>
      </c>
      <c r="J20" s="76"/>
    </row>
    <row r="21" spans="3:10" s="17" customFormat="1" ht="20.100000000000001" customHeight="1" x14ac:dyDescent="0.25">
      <c r="C21" s="89" t="s">
        <v>10</v>
      </c>
      <c r="D21" s="90">
        <v>66</v>
      </c>
      <c r="E21" s="75">
        <f t="shared" si="0"/>
        <v>0.89008766014834795</v>
      </c>
      <c r="F21" s="90">
        <v>123</v>
      </c>
      <c r="G21" s="75">
        <f t="shared" si="1"/>
        <v>0.20226603739455035</v>
      </c>
    </row>
    <row r="22" spans="3:10" ht="20.100000000000001" customHeight="1" x14ac:dyDescent="0.25">
      <c r="C22" s="89" t="s">
        <v>11</v>
      </c>
      <c r="D22" s="91">
        <f>SUM(D4:D21)</f>
        <v>7415</v>
      </c>
      <c r="E22" s="92">
        <f>SUM(E4:E21)</f>
        <v>100.00000000000001</v>
      </c>
      <c r="F22" s="91">
        <f>SUM(F4:F21)</f>
        <v>60811</v>
      </c>
      <c r="G22" s="92">
        <f>SUM(G4:G21)</f>
        <v>99.999999999999986</v>
      </c>
    </row>
    <row r="23" spans="3:10" ht="6" customHeight="1" x14ac:dyDescent="0.25">
      <c r="C23" s="33"/>
      <c r="D23" s="33"/>
      <c r="E23" s="33"/>
      <c r="F23" s="33"/>
      <c r="G23" s="33"/>
    </row>
    <row r="24" spans="3:10" s="17" customFormat="1" ht="15" x14ac:dyDescent="0.25">
      <c r="C24" s="58" t="s">
        <v>12</v>
      </c>
      <c r="D24" s="33"/>
      <c r="E24" s="33"/>
      <c r="F24" s="33"/>
      <c r="G24" s="33"/>
    </row>
    <row r="25" spans="3:10" s="17" customFormat="1" ht="15" x14ac:dyDescent="0.25">
      <c r="C25" s="93" t="s">
        <v>47</v>
      </c>
      <c r="D25" s="93"/>
      <c r="E25" s="93"/>
      <c r="F25" s="93"/>
      <c r="G25" s="93"/>
    </row>
    <row r="26" spans="3:10" ht="20.100000000000001" customHeight="1" x14ac:dyDescent="0.2"/>
    <row r="27" spans="3:10" ht="20.100000000000001" customHeight="1" x14ac:dyDescent="0.2"/>
    <row r="28" spans="3:10" ht="20.100000000000001" customHeight="1" x14ac:dyDescent="0.2"/>
  </sheetData>
  <sheetProtection selectLockedCells="1" selectUnlockedCells="1"/>
  <mergeCells count="2">
    <mergeCell ref="C2:G2"/>
    <mergeCell ref="C25:G25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surto caxumba</vt:lpstr>
      <vt:lpstr>Surtos de conjuntivites</vt:lpstr>
      <vt:lpstr>surto coqueluche</vt:lpstr>
      <vt:lpstr>Surtos de DTA</vt:lpstr>
      <vt:lpstr>Surtos de escarlatina</vt:lpstr>
      <vt:lpstr>Síndrome Gripal</vt:lpstr>
      <vt:lpstr>Surtos de Varicela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Clara Silva de Souza</dc:creator>
  <cp:lastModifiedBy>Ana Clara Silva de Souza</cp:lastModifiedBy>
  <dcterms:created xsi:type="dcterms:W3CDTF">2024-06-18T22:03:56Z</dcterms:created>
  <dcterms:modified xsi:type="dcterms:W3CDTF">2024-06-18T22:05:52Z</dcterms:modified>
</cp:coreProperties>
</file>