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Dados\FEV\Doenças respiratórias\"/>
    </mc:Choice>
  </mc:AlternateContent>
  <xr:revisionPtr revIDLastSave="0" documentId="8_{7B5C121F-6D2A-4079-8E74-473C771AAE6A}" xr6:coauthVersionLast="47" xr6:coauthVersionMax="47" xr10:uidLastSave="{00000000-0000-0000-0000-000000000000}"/>
  <bookViews>
    <workbookView xWindow="-120" yWindow="-120" windowWidth="29040" windowHeight="15720" activeTab="10" xr2:uid="{20FCFE2B-1979-4E78-9332-8CC5E5AF5F56}"/>
  </bookViews>
  <sheets>
    <sheet name="Coqueluche" sheetId="1" r:id="rId1"/>
    <sheet name="Difteria" sheetId="2" r:id="rId2"/>
    <sheet name="Doença Meningocócica" sheetId="3" r:id="rId3"/>
    <sheet name="Influenza A H1N1" sheetId="4" r:id="rId4"/>
    <sheet name="Influenza A H3 SAZONAL" sheetId="5" r:id="rId5"/>
    <sheet name="Influenza B" sheetId="6" r:id="rId6"/>
    <sheet name="PFA" sheetId="7" r:id="rId7"/>
    <sheet name="Rubéola" sheetId="8" r:id="rId8"/>
    <sheet name="Sarampo" sheetId="9" r:id="rId9"/>
    <sheet name="SRAG Hospitalizado" sheetId="10" r:id="rId10"/>
    <sheet name="Surtos de Varicela" sheetId="11" r:id="rId11"/>
    <sheet name="Varicela Grave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2" l="1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E23" i="11"/>
  <c r="C23" i="11"/>
  <c r="D12" i="11" s="1"/>
  <c r="F22" i="11"/>
  <c r="D22" i="11"/>
  <c r="F21" i="11"/>
  <c r="D21" i="11"/>
  <c r="F20" i="11"/>
  <c r="D20" i="11"/>
  <c r="F19" i="11"/>
  <c r="D19" i="11"/>
  <c r="F18" i="11"/>
  <c r="F17" i="11"/>
  <c r="F16" i="11"/>
  <c r="D16" i="11"/>
  <c r="F15" i="11"/>
  <c r="D15" i="11"/>
  <c r="F14" i="11"/>
  <c r="D14" i="11"/>
  <c r="F13" i="11"/>
  <c r="D13" i="11"/>
  <c r="F12" i="11"/>
  <c r="F11" i="11"/>
  <c r="F10" i="11"/>
  <c r="D10" i="11"/>
  <c r="F9" i="11"/>
  <c r="D9" i="11"/>
  <c r="F8" i="11"/>
  <c r="D8" i="11"/>
  <c r="F7" i="11"/>
  <c r="D7" i="11"/>
  <c r="F6" i="11"/>
  <c r="F5" i="11"/>
  <c r="F23" i="11" s="1"/>
  <c r="D5" i="11" l="1"/>
  <c r="D11" i="11"/>
  <c r="D17" i="11"/>
  <c r="D18" i="11"/>
  <c r="D6" i="11"/>
  <c r="D23" i="11" l="1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  <c r="D5" i="9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D15" i="6"/>
  <c r="F15" i="6"/>
  <c r="D16" i="6"/>
  <c r="F16" i="6"/>
  <c r="D17" i="6"/>
  <c r="F17" i="6"/>
  <c r="D18" i="6"/>
  <c r="F18" i="6"/>
  <c r="D19" i="6"/>
  <c r="F19" i="6"/>
  <c r="D20" i="6"/>
  <c r="F20" i="6"/>
  <c r="D21" i="6"/>
  <c r="F21" i="6"/>
  <c r="D22" i="6"/>
  <c r="F22" i="6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</calcChain>
</file>

<file path=xl/sharedStrings.xml><?xml version="1.0" encoding="utf-8"?>
<sst xmlns="http://schemas.openxmlformats.org/spreadsheetml/2006/main" count="310" uniqueCount="70">
  <si>
    <t>Série histórica de casos e óbitos confirmados de coqueluche, coeficientes de incidência e mortalidade por 100.000 habitantes, residentes no Município de São Paulo, 2007 a 2024*.</t>
  </si>
  <si>
    <t>Ano de</t>
  </si>
  <si>
    <t>Número</t>
  </si>
  <si>
    <t>Coeficiente de</t>
  </si>
  <si>
    <t xml:space="preserve">Número </t>
  </si>
  <si>
    <t>População</t>
  </si>
  <si>
    <t>Notificação</t>
  </si>
  <si>
    <t>de Casos</t>
  </si>
  <si>
    <t>Incidência &amp;</t>
  </si>
  <si>
    <t>de Óbitos</t>
  </si>
  <si>
    <t>Mortalidade&amp;</t>
  </si>
  <si>
    <t>2020*</t>
  </si>
  <si>
    <t>2021*</t>
  </si>
  <si>
    <t>2022*</t>
  </si>
  <si>
    <t>2023*</t>
  </si>
  <si>
    <t>2024*</t>
  </si>
  <si>
    <t>Fonte: SINAN NET /Fundação SEADE</t>
  </si>
  <si>
    <t>*Dados provisórios em 06/02/2024, sujeitos à alteração</t>
  </si>
  <si>
    <t>Nota: &amp; Coeficiente de incidência e de Mortalidade por 100.000 habitantes</t>
  </si>
  <si>
    <t>Série histórica de casos e óbitos confirmados de difteria, coeficientes de incidência e mortalidade por 100.000 habitantes, residentes no Município de São Paulo, 2007 a 2024*.</t>
  </si>
  <si>
    <r>
      <rPr>
        <b/>
        <sz val="11"/>
        <rFont val="Calibri"/>
        <family val="2"/>
      </rPr>
      <t xml:space="preserve">Incidência </t>
    </r>
    <r>
      <rPr>
        <b/>
        <vertAlign val="superscript"/>
        <sz val="11"/>
        <rFont val="Calibri"/>
        <family val="2"/>
      </rPr>
      <t>&amp;</t>
    </r>
  </si>
  <si>
    <r>
      <rPr>
        <b/>
        <sz val="11"/>
        <rFont val="Calibri"/>
        <family val="2"/>
      </rPr>
      <t>Mortalidade</t>
    </r>
    <r>
      <rPr>
        <b/>
        <vertAlign val="superscript"/>
        <sz val="11"/>
        <rFont val="Calibri"/>
        <family val="2"/>
      </rPr>
      <t>&amp;</t>
    </r>
  </si>
  <si>
    <t>* Dados provisórios de 05/02/2024, sujeitos a alteração</t>
  </si>
  <si>
    <r>
      <rPr>
        <sz val="11"/>
        <rFont val="Calibri"/>
        <family val="2"/>
      </rP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</si>
  <si>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confirmados de doença meningocócica, coeficientes de incidência e mortalidade por 100.000 habitantes, residentes no Município de São Paulo, 2007 a 2024*.</t>
  </si>
  <si>
    <t xml:space="preserve">Fonte: SINAN NET/Fundação SEADE </t>
  </si>
  <si>
    <t>*Dados provisórios de 05/02/2024, sujeitos à alteração</t>
  </si>
  <si>
    <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</si>
  <si>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de  Síndrome Respiratória Aguda Grave (SRAG) confirmados para Influenza A (H1N1), coeficientes de incidência e mortalidade por 100.000 habitantes, residentes no Município de São Paulo, 2007 a 2024*.</t>
  </si>
  <si>
    <t>Ano de Início</t>
  </si>
  <si>
    <t>de Sintomas</t>
  </si>
  <si>
    <t>.</t>
  </si>
  <si>
    <t>2009**</t>
  </si>
  <si>
    <t>2010**</t>
  </si>
  <si>
    <t>Fonte: SIVEP Gripe/Fundação SEADE</t>
  </si>
  <si>
    <t>**Notas: No ano pândemico 2009, notificaram-se todos os casos de Síndrome Gripal e Síndrome Respeiratória Aguda Grave (SRAG). A partir do ano de 2010, só são notificados os casos de SRAG internados.</t>
  </si>
  <si>
    <t xml:space="preserve">        Os casos de SRAG são selecionados pela definição de caso: febre, mesmo que referida, acompanhada de tosse ou dor de garganta e que apresente dispneia ou saturação de O2 &lt; ou = a 94%. </t>
  </si>
  <si>
    <t>Série histórica de casos e óbitos de  Síndrome Respiratória Aguda Grave (SRAG) confirmados para Influenza A (H3)  Sazonal, coeficientes de incidência e mortalidade por 100.000 habitantes, residentes no Município de São Paulo, 2007 a 2024*.</t>
  </si>
  <si>
    <t>Fonte: SIVEP Gripe /Fundação SEADE</t>
  </si>
  <si>
    <t>Notas: No ano pândemico 2009, notificaram-se todos os casos de Síndrome Gripal e Síndrome Respeiratória Aguda Grave (SRAG). A partir do ano de 2010, só são notificados os casos de SRAG internados.</t>
  </si>
  <si>
    <t xml:space="preserve">            Os casos de SRAG são selecionados pela definição de caso: febre, mesmo que referida, acompanhada de tosse ou dor de garganta e que apresente dispneia ou saturação de O2 &lt; ou = a 94%. </t>
  </si>
  <si>
    <t xml:space="preserve">       Os casos de SRAG são selecionados pela definição de caso: febre, mesmo que referida, acompanhada de tosse ou dor de garganta e que apresente dispneia ou saturação de O2 &lt; ou = 94%.</t>
  </si>
  <si>
    <t>Série histórica de casos e óbitos de  Síndrome Respiratória Aguda Grave (SRAG) confirmados para Influenza B, coeficientes de incidência e mortalidade por 100.000 habitantes, residentes no Município de São Paulo, 2007 a 2024*.</t>
  </si>
  <si>
    <t>Série histórica de casos e óbitos de Paralisias Flácidas Agudas (PFA) notificados, residentes no Município de São Paulo, 2007 a 2024*.</t>
  </si>
  <si>
    <t>Início de Sintomas</t>
  </si>
  <si>
    <t xml:space="preserve">Fonte: SINAN NET </t>
  </si>
  <si>
    <t>* Dados provisórios até 05/02/2024, sujeitos a alteração.</t>
  </si>
  <si>
    <t>Série histórica de casos e óbitos confirmados de rubéola, coeficiente de incidência e mortalidade por 100.000 habitantes, residentes no Município de São Paulo, 2007 a 2024*.</t>
  </si>
  <si>
    <t>Série histórica de casos e óbitos confirmados de sarampo, coeficientes de incidência e mortalidade por 100.000 habitantes, residentes no Município de São Paulo, 2007 a 2024*.</t>
  </si>
  <si>
    <t>Fonte: SINAN NET/Fundação SEADE</t>
  </si>
  <si>
    <t>Série histórica de casos e óbitos de  Síndrome Respiratória Aguda Grave (SRAG) notificados, coeficientes de incidência e mortalidade por 100.000 habitantes, residentes no Município de São Paulo, 2007 a 2024*.</t>
  </si>
  <si>
    <t xml:space="preserve">Fonte: SIVEP Gripe/Fundação SEADE </t>
  </si>
  <si>
    <t>Notas: No ano pândemico 2009, notificaram-se todos os casos de Síndrome Gripal e Síndrome Respiratória Aguda Grave (SRAG). A partir do ano de 2010, só são notificados os casos de SRAG hospitalizados.</t>
  </si>
  <si>
    <t>Os casos de SRAG são selecionados pela definição de caso: febre, mesmo que referida, acompanhada de tosse ou dor de garganta e que apresente dispneia ou saturação de O2 &lt; ou = 94%.</t>
  </si>
  <si>
    <t>Nos anos de 2020, 2021, 2022, 2023 e 2024, os casos de SRAG incluem os suspeitos de COVID-19 (SARS-Cov-2)</t>
  </si>
  <si>
    <t xml:space="preserve"> </t>
  </si>
  <si>
    <t xml:space="preserve">Série histórica de surtos de varicela e número de casos envolvidos nos surtos, Município de São Paulo, 2007 a 2024*. </t>
  </si>
  <si>
    <t xml:space="preserve">Ano de </t>
  </si>
  <si>
    <t>de surtos</t>
  </si>
  <si>
    <t>%</t>
  </si>
  <si>
    <t>de casos</t>
  </si>
  <si>
    <t>Total</t>
  </si>
  <si>
    <t>Fonte: SINANNET/DVE/COVISA</t>
  </si>
  <si>
    <t>*Dados provisórios até 05/02/2024, sujeitos a revisão.</t>
  </si>
  <si>
    <t>Série histórica de casos e óbitos confirmados de varicela grave, coeficientes de incidência e mortalidade por 100.000 habitantes, residentes no Município de São Paulo, 2007 a 2024*.</t>
  </si>
  <si>
    <t>...</t>
  </si>
  <si>
    <t>* Dados provisórios até 05/02/2024, sujeitos a alteração</t>
  </si>
  <si>
    <r>
      <rPr>
        <sz val="11"/>
        <rFont val="Calibri"/>
        <family val="2"/>
      </rPr>
      <t xml:space="preserve">Notas: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</si>
  <si>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 xml:space="preserve">           ... Sem dados </t>
  </si>
  <si>
    <t xml:space="preserve">               A notificação de casos graves de varicela iniciou-se em julho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</si>
</sst>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vertAlign val="superscript"/>
      <sz val="11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5" borderId="0" xfId="0" applyFont="1" applyFill="1"/>
    <xf numFmtId="0" fontId="3" fillId="6" borderId="4" xfId="0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4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/>
    <xf numFmtId="0" fontId="3" fillId="8" borderId="0" xfId="0" applyFont="1" applyFill="1"/>
    <xf numFmtId="0" fontId="8" fillId="8" borderId="0" xfId="0" applyFont="1" applyFill="1" applyAlignment="1">
      <alignment horizontal="left"/>
    </xf>
    <xf numFmtId="0" fontId="8" fillId="8" borderId="0" xfId="0" applyFont="1" applyFill="1"/>
    <xf numFmtId="0" fontId="10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3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6" borderId="0" xfId="0" applyFont="1" applyFill="1"/>
    <xf numFmtId="0" fontId="8" fillId="6" borderId="0" xfId="0" applyFont="1" applyFill="1" applyAlignment="1">
      <alignment horizontal="left"/>
    </xf>
    <xf numFmtId="0" fontId="8" fillId="6" borderId="0" xfId="0" applyFont="1" applyFill="1"/>
    <xf numFmtId="0" fontId="8" fillId="3" borderId="0" xfId="0" applyFont="1" applyFill="1" applyAlignment="1">
      <alignment horizontal="left"/>
    </xf>
    <xf numFmtId="0" fontId="5" fillId="3" borderId="0" xfId="0" applyFont="1" applyFill="1"/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8" fillId="0" borderId="0" xfId="1"/>
    <xf numFmtId="0" fontId="3" fillId="2" borderId="7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8" fillId="0" borderId="0" xfId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1" fillId="7" borderId="2" xfId="1" applyFont="1" applyFill="1" applyBorder="1" applyAlignment="1">
      <alignment horizontal="center"/>
    </xf>
    <xf numFmtId="2" fontId="1" fillId="7" borderId="2" xfId="1" applyNumberFormat="1" applyFont="1" applyFill="1" applyBorder="1" applyAlignment="1">
      <alignment horizontal="center"/>
    </xf>
    <xf numFmtId="2" fontId="1" fillId="7" borderId="1" xfId="1" applyNumberFormat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1" fillId="7" borderId="15" xfId="1" applyFont="1" applyFill="1" applyBorder="1" applyAlignment="1">
      <alignment horizontal="center"/>
    </xf>
    <xf numFmtId="2" fontId="1" fillId="7" borderId="15" xfId="1" applyNumberFormat="1" applyFont="1" applyFill="1" applyBorder="1" applyAlignment="1">
      <alignment horizontal="center"/>
    </xf>
    <xf numFmtId="2" fontId="1" fillId="7" borderId="8" xfId="1" applyNumberFormat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1" fillId="5" borderId="4" xfId="1" applyFont="1" applyFill="1" applyBorder="1" applyAlignment="1">
      <alignment horizontal="center"/>
    </xf>
    <xf numFmtId="2" fontId="1" fillId="5" borderId="4" xfId="1" applyNumberFormat="1" applyFont="1" applyFill="1" applyBorder="1" applyAlignment="1">
      <alignment horizontal="center"/>
    </xf>
    <xf numFmtId="0" fontId="7" fillId="0" borderId="0" xfId="1" applyFont="1"/>
    <xf numFmtId="0" fontId="3" fillId="4" borderId="4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2" fontId="1" fillId="4" borderId="4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/>
    <xf numFmtId="0" fontId="3" fillId="7" borderId="0" xfId="1" applyFont="1" applyFill="1"/>
    <xf numFmtId="0" fontId="1" fillId="7" borderId="0" xfId="1" applyFont="1" applyFill="1" applyAlignment="1">
      <alignment horizontal="left"/>
    </xf>
    <xf numFmtId="0" fontId="1" fillId="7" borderId="0" xfId="1" applyFont="1" applyFill="1"/>
    <xf numFmtId="0" fontId="4" fillId="7" borderId="0" xfId="1" applyFont="1" applyFill="1"/>
    <xf numFmtId="0" fontId="4" fillId="0" borderId="0" xfId="1" applyFont="1"/>
    <xf numFmtId="3" fontId="3" fillId="0" borderId="1" xfId="1" applyNumberFormat="1" applyFont="1" applyBorder="1" applyAlignment="1">
      <alignment horizontal="center"/>
    </xf>
    <xf numFmtId="3" fontId="3" fillId="7" borderId="2" xfId="1" applyNumberFormat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3" fontId="3" fillId="7" borderId="4" xfId="1" applyNumberFormat="1" applyFont="1" applyFill="1" applyBorder="1" applyAlignment="1">
      <alignment horizontal="center"/>
    </xf>
    <xf numFmtId="2" fontId="1" fillId="7" borderId="4" xfId="1" applyNumberFormat="1" applyFont="1" applyFill="1" applyBorder="1" applyAlignment="1">
      <alignment horizontal="center"/>
    </xf>
    <xf numFmtId="0" fontId="1" fillId="7" borderId="16" xfId="1" applyFont="1" applyFill="1" applyBorder="1" applyAlignment="1">
      <alignment horizontal="center"/>
    </xf>
    <xf numFmtId="2" fontId="1" fillId="6" borderId="4" xfId="1" applyNumberFormat="1" applyFont="1" applyFill="1" applyBorder="1" applyAlignment="1">
      <alignment horizontal="center"/>
    </xf>
    <xf numFmtId="0" fontId="3" fillId="7" borderId="0" xfId="1" applyFont="1" applyFill="1" applyAlignment="1">
      <alignment horizontal="left"/>
    </xf>
    <xf numFmtId="0" fontId="1" fillId="0" borderId="0" xfId="1" applyFont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3" fillId="0" borderId="0" xfId="0" applyFont="1"/>
    <xf numFmtId="0" fontId="11" fillId="3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0" fontId="14" fillId="0" borderId="0" xfId="1" applyFont="1"/>
    <xf numFmtId="0" fontId="3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2" fontId="1" fillId="0" borderId="2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8" fillId="0" borderId="0" xfId="1" applyAlignment="1">
      <alignment horizontal="left"/>
    </xf>
    <xf numFmtId="0" fontId="3" fillId="3" borderId="0" xfId="1" applyFont="1" applyFill="1"/>
    <xf numFmtId="0" fontId="8" fillId="3" borderId="0" xfId="1" applyFill="1" applyAlignment="1">
      <alignment horizontal="left"/>
    </xf>
    <xf numFmtId="0" fontId="8" fillId="6" borderId="0" xfId="1" applyFill="1"/>
    <xf numFmtId="0" fontId="8" fillId="4" borderId="0" xfId="1" applyFill="1"/>
  </cellXfs>
  <cellStyles count="2">
    <cellStyle name="Normal" xfId="0" builtinId="0"/>
    <cellStyle name="Normal 2" xfId="1" xr:uid="{00DC3859-B557-4DD3-BE38-6CEC90098C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70D5-83DF-46A6-B583-330DB053B02A}">
  <dimension ref="A1:H26"/>
  <sheetViews>
    <sheetView workbookViewId="0">
      <selection activeCell="H1" sqref="H1:H1048576"/>
    </sheetView>
  </sheetViews>
  <sheetFormatPr defaultColWidth="9" defaultRowHeight="15" x14ac:dyDescent="0.25"/>
  <cols>
    <col min="1" max="1" width="5.7109375" style="1" customWidth="1"/>
    <col min="2" max="6" width="20.7109375" style="1" customWidth="1"/>
    <col min="7" max="7" width="11.5703125" style="1" customWidth="1"/>
    <col min="8" max="8" width="10.140625" style="1" hidden="1" customWidth="1"/>
    <col min="9" max="9" width="11.5703125" style="1" customWidth="1"/>
    <col min="10" max="16384" width="9" style="1"/>
  </cols>
  <sheetData>
    <row r="1" spans="2:8" ht="20.100000000000001" customHeight="1" x14ac:dyDescent="0.25"/>
    <row r="2" spans="2:8" ht="80.099999999999994" customHeight="1" x14ac:dyDescent="0.25">
      <c r="B2" s="2" t="s">
        <v>0</v>
      </c>
      <c r="C2" s="2"/>
      <c r="D2" s="2"/>
      <c r="E2" s="2"/>
      <c r="F2" s="2"/>
      <c r="G2" s="3"/>
    </row>
    <row r="3" spans="2:8" ht="1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3</v>
      </c>
      <c r="H3" s="5" t="s">
        <v>5</v>
      </c>
    </row>
    <row r="4" spans="2:8" ht="15" customHeight="1" x14ac:dyDescent="0.25"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</row>
    <row r="5" spans="2:8" ht="20.100000000000001" customHeight="1" x14ac:dyDescent="0.25">
      <c r="B5" s="8">
        <v>2007</v>
      </c>
      <c r="C5" s="9">
        <v>57</v>
      </c>
      <c r="D5" s="10">
        <f t="shared" ref="D5:D19" si="0">C5/H5*100000</f>
        <v>0.51726559973225605</v>
      </c>
      <c r="E5" s="9">
        <v>2</v>
      </c>
      <c r="F5" s="10">
        <f t="shared" ref="F5:F19" si="1">E5/H5*100000</f>
        <v>1.8149670166044071E-2</v>
      </c>
      <c r="H5" s="1">
        <v>11019484</v>
      </c>
    </row>
    <row r="6" spans="2:8" ht="20.100000000000001" customHeight="1" x14ac:dyDescent="0.25">
      <c r="B6" s="11">
        <v>2008</v>
      </c>
      <c r="C6" s="12">
        <v>73</v>
      </c>
      <c r="D6" s="13">
        <f t="shared" si="0"/>
        <v>0.65802840627503101</v>
      </c>
      <c r="E6" s="12">
        <v>2</v>
      </c>
      <c r="F6" s="13">
        <f t="shared" si="1"/>
        <v>1.8028175514384411E-2</v>
      </c>
      <c r="H6" s="1">
        <v>11093746</v>
      </c>
    </row>
    <row r="7" spans="2:8" ht="20.100000000000001" customHeight="1" x14ac:dyDescent="0.25">
      <c r="B7" s="11">
        <v>2009</v>
      </c>
      <c r="C7" s="12">
        <v>23</v>
      </c>
      <c r="D7" s="13">
        <f t="shared" si="0"/>
        <v>0.20594198130870581</v>
      </c>
      <c r="E7" s="12">
        <v>0</v>
      </c>
      <c r="F7" s="13">
        <f t="shared" si="1"/>
        <v>0</v>
      </c>
      <c r="H7" s="1">
        <v>11168194</v>
      </c>
    </row>
    <row r="8" spans="2:8" ht="20.100000000000001" customHeight="1" x14ac:dyDescent="0.25">
      <c r="B8" s="11">
        <v>2010</v>
      </c>
      <c r="C8" s="12">
        <v>49</v>
      </c>
      <c r="D8" s="13">
        <f t="shared" si="0"/>
        <v>0.43571113347761598</v>
      </c>
      <c r="E8" s="12">
        <v>1</v>
      </c>
      <c r="F8" s="13">
        <f t="shared" si="1"/>
        <v>8.8920639485227746E-3</v>
      </c>
      <c r="H8" s="1">
        <v>11245983</v>
      </c>
    </row>
    <row r="9" spans="2:8" ht="20.100000000000001" customHeight="1" x14ac:dyDescent="0.25">
      <c r="B9" s="11">
        <v>2011</v>
      </c>
      <c r="C9" s="12">
        <v>307</v>
      </c>
      <c r="D9" s="13">
        <f t="shared" si="0"/>
        <v>2.7138478995215052</v>
      </c>
      <c r="E9" s="12">
        <v>12</v>
      </c>
      <c r="F9" s="13">
        <f t="shared" si="1"/>
        <v>0.1060787452581696</v>
      </c>
      <c r="H9" s="1">
        <v>11312351</v>
      </c>
    </row>
    <row r="10" spans="2:8" ht="20.100000000000001" customHeight="1" x14ac:dyDescent="0.25">
      <c r="B10" s="11">
        <v>2012</v>
      </c>
      <c r="C10" s="12">
        <v>257</v>
      </c>
      <c r="D10" s="13">
        <f t="shared" si="0"/>
        <v>2.2585238182867315</v>
      </c>
      <c r="E10" s="12">
        <v>9</v>
      </c>
      <c r="F10" s="13">
        <f t="shared" si="1"/>
        <v>7.9092273792142342E-2</v>
      </c>
      <c r="H10" s="1">
        <v>11379114</v>
      </c>
    </row>
    <row r="11" spans="2:8" ht="20.100000000000001" customHeight="1" x14ac:dyDescent="0.25">
      <c r="B11" s="11">
        <v>2013</v>
      </c>
      <c r="C11" s="12">
        <v>376</v>
      </c>
      <c r="D11" s="13">
        <f t="shared" si="0"/>
        <v>3.2849114668309118</v>
      </c>
      <c r="E11" s="12">
        <v>18</v>
      </c>
      <c r="F11" s="13">
        <f t="shared" si="1"/>
        <v>0.15725640000786281</v>
      </c>
      <c r="H11" s="1">
        <v>11446275</v>
      </c>
    </row>
    <row r="12" spans="2:8" ht="20.100000000000001" customHeight="1" x14ac:dyDescent="0.25">
      <c r="B12" s="11">
        <v>2014</v>
      </c>
      <c r="C12" s="12">
        <v>659</v>
      </c>
      <c r="D12" s="13">
        <f t="shared" si="0"/>
        <v>5.7235486070845543</v>
      </c>
      <c r="E12" s="12">
        <v>16</v>
      </c>
      <c r="F12" s="13">
        <f t="shared" si="1"/>
        <v>0.13896324387458706</v>
      </c>
      <c r="H12" s="1">
        <v>11513836</v>
      </c>
    </row>
    <row r="13" spans="2:8" ht="20.100000000000001" customHeight="1" x14ac:dyDescent="0.25">
      <c r="B13" s="11">
        <v>2015</v>
      </c>
      <c r="C13" s="12">
        <v>178</v>
      </c>
      <c r="D13" s="13">
        <f t="shared" si="0"/>
        <v>1.5368943578535905</v>
      </c>
      <c r="E13" s="12">
        <v>3</v>
      </c>
      <c r="F13" s="13">
        <f t="shared" si="1"/>
        <v>2.590271389640883E-2</v>
      </c>
      <c r="H13" s="1">
        <v>11581798</v>
      </c>
    </row>
    <row r="14" spans="2:8" ht="20.100000000000001" customHeight="1" x14ac:dyDescent="0.25">
      <c r="B14" s="11">
        <v>2016</v>
      </c>
      <c r="C14" s="12">
        <v>61</v>
      </c>
      <c r="D14" s="13">
        <f t="shared" si="0"/>
        <v>0.52410892461268777</v>
      </c>
      <c r="E14" s="12">
        <v>3</v>
      </c>
      <c r="F14" s="13">
        <f t="shared" si="1"/>
        <v>2.5775848751443665E-2</v>
      </c>
      <c r="H14" s="1">
        <v>11638802</v>
      </c>
    </row>
    <row r="15" spans="2:8" ht="20.100000000000001" customHeight="1" x14ac:dyDescent="0.25">
      <c r="B15" s="11">
        <v>2017</v>
      </c>
      <c r="C15" s="12">
        <v>111</v>
      </c>
      <c r="D15" s="13">
        <f t="shared" si="0"/>
        <v>0.94903526717651243</v>
      </c>
      <c r="E15" s="12">
        <v>4</v>
      </c>
      <c r="F15" s="13">
        <f t="shared" si="1"/>
        <v>3.419946908744189E-2</v>
      </c>
      <c r="H15" s="1">
        <v>11696088</v>
      </c>
    </row>
    <row r="16" spans="2:8" ht="20.100000000000001" customHeight="1" x14ac:dyDescent="0.25">
      <c r="B16" s="11">
        <v>2018</v>
      </c>
      <c r="C16" s="12">
        <v>117</v>
      </c>
      <c r="D16" s="13">
        <f t="shared" si="0"/>
        <v>0.99543469825013642</v>
      </c>
      <c r="E16" s="12">
        <v>3</v>
      </c>
      <c r="F16" s="13">
        <f t="shared" si="1"/>
        <v>2.5523966621798368E-2</v>
      </c>
      <c r="H16" s="1">
        <v>11753659</v>
      </c>
    </row>
    <row r="17" spans="1:8" ht="20.100000000000001" customHeight="1" x14ac:dyDescent="0.25">
      <c r="B17" s="11">
        <v>2019</v>
      </c>
      <c r="C17" s="12">
        <v>19</v>
      </c>
      <c r="D17" s="13">
        <f t="shared" si="0"/>
        <v>0.16085996073662348</v>
      </c>
      <c r="E17" s="12">
        <v>1</v>
      </c>
      <c r="F17" s="13">
        <f t="shared" si="1"/>
        <v>8.4663137229801823E-3</v>
      </c>
      <c r="H17" s="1">
        <v>11811516</v>
      </c>
    </row>
    <row r="18" spans="1:8" ht="20.100000000000001" customHeight="1" x14ac:dyDescent="0.25">
      <c r="B18" s="14" t="s">
        <v>11</v>
      </c>
      <c r="C18" s="15">
        <v>12</v>
      </c>
      <c r="D18" s="16">
        <f>C18/H18*100000</f>
        <v>0.10109809379544149</v>
      </c>
      <c r="E18" s="15">
        <v>0</v>
      </c>
      <c r="F18" s="16">
        <f t="shared" si="1"/>
        <v>0</v>
      </c>
      <c r="H18" s="1">
        <v>11869660</v>
      </c>
    </row>
    <row r="19" spans="1:8" ht="20.100000000000001" customHeight="1" x14ac:dyDescent="0.25">
      <c r="B19" s="17" t="s">
        <v>12</v>
      </c>
      <c r="C19" s="18">
        <v>6</v>
      </c>
      <c r="D19" s="19">
        <f t="shared" si="0"/>
        <v>5.0357322974496285E-2</v>
      </c>
      <c r="E19" s="20">
        <v>0</v>
      </c>
      <c r="F19" s="19">
        <f t="shared" si="1"/>
        <v>0</v>
      </c>
      <c r="H19" s="1">
        <v>11914851</v>
      </c>
    </row>
    <row r="20" spans="1:8" ht="20.100000000000001" customHeight="1" x14ac:dyDescent="0.25">
      <c r="B20" s="17" t="s">
        <v>13</v>
      </c>
      <c r="C20" s="18">
        <v>1</v>
      </c>
      <c r="D20" s="19">
        <f>C20/H20*100000</f>
        <v>8.3610530110827426E-3</v>
      </c>
      <c r="E20" s="20">
        <v>0</v>
      </c>
      <c r="F20" s="19">
        <f>E20/H20*100000</f>
        <v>0</v>
      </c>
      <c r="H20" s="1">
        <v>11960216</v>
      </c>
    </row>
    <row r="21" spans="1:8" ht="20.100000000000001" customHeight="1" x14ac:dyDescent="0.25">
      <c r="A21" s="21"/>
      <c r="B21" s="22" t="s">
        <v>14</v>
      </c>
      <c r="C21" s="18">
        <v>8</v>
      </c>
      <c r="D21" s="23">
        <f>C21/H21*100000</f>
        <v>6.6634709770439268E-2</v>
      </c>
      <c r="E21" s="24">
        <v>0</v>
      </c>
      <c r="F21" s="23">
        <f>E21/H21*100000</f>
        <v>0</v>
      </c>
      <c r="H21" s="1">
        <v>12005755</v>
      </c>
    </row>
    <row r="22" spans="1:8" ht="20.100000000000001" customHeight="1" x14ac:dyDescent="0.25">
      <c r="A22" s="21"/>
      <c r="B22" s="22" t="s">
        <v>15</v>
      </c>
      <c r="C22" s="18">
        <v>2</v>
      </c>
      <c r="D22" s="23">
        <f>C22/H22*100000</f>
        <v>1.6658677442609817E-2</v>
      </c>
      <c r="E22" s="24">
        <v>0</v>
      </c>
      <c r="F22" s="23">
        <f>E22/H22*100000</f>
        <v>0</v>
      </c>
      <c r="H22" s="1">
        <v>12005755</v>
      </c>
    </row>
    <row r="23" spans="1:8" s="21" customFormat="1" ht="20.100000000000001" customHeight="1" x14ac:dyDescent="0.25">
      <c r="B23" s="25"/>
      <c r="C23" s="26"/>
      <c r="D23" s="27"/>
      <c r="E23" s="28"/>
      <c r="F23" s="27"/>
    </row>
    <row r="24" spans="1:8" s="30" customFormat="1" ht="20.100000000000001" customHeight="1" x14ac:dyDescent="0.25">
      <c r="A24" s="1"/>
      <c r="B24" s="29" t="s">
        <v>16</v>
      </c>
      <c r="C24" s="29"/>
      <c r="D24" s="29"/>
      <c r="E24" s="29"/>
      <c r="F24" s="29"/>
    </row>
    <row r="25" spans="1:8" ht="20.100000000000001" customHeight="1" x14ac:dyDescent="0.25">
      <c r="B25" s="31" t="s">
        <v>17</v>
      </c>
      <c r="C25" s="31"/>
      <c r="D25" s="31"/>
      <c r="E25" s="31"/>
      <c r="F25" s="31"/>
    </row>
    <row r="26" spans="1:8" ht="20.100000000000001" customHeight="1" x14ac:dyDescent="0.25">
      <c r="A26" s="30"/>
      <c r="B26" s="32" t="s">
        <v>18</v>
      </c>
      <c r="C26" s="32"/>
      <c r="D26" s="32"/>
      <c r="E26" s="32"/>
      <c r="F26" s="32"/>
    </row>
  </sheetData>
  <sheetProtection selectLockedCells="1" selectUnlockedCells="1"/>
  <mergeCells count="4">
    <mergeCell ref="B2:F2"/>
    <mergeCell ref="B24:F24"/>
    <mergeCell ref="B25:F25"/>
    <mergeCell ref="B26:F2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7051-0FF7-45E2-B8F6-BDEDBDC852CB}">
  <dimension ref="B1:P43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21.140625" customWidth="1"/>
    <col min="3" max="3" width="21" customWidth="1"/>
    <col min="4" max="4" width="24.85546875" customWidth="1"/>
    <col min="5" max="5" width="19.85546875" customWidth="1"/>
    <col min="6" max="6" width="17.7109375" customWidth="1"/>
    <col min="7" max="7" width="9" customWidth="1"/>
    <col min="8" max="8" width="9.7109375" hidden="1" customWidth="1"/>
  </cols>
  <sheetData>
    <row r="1" spans="2:8" x14ac:dyDescent="0.2">
      <c r="B1" s="66"/>
    </row>
    <row r="2" spans="2:8" ht="60" customHeight="1" x14ac:dyDescent="0.35">
      <c r="B2" s="90" t="s">
        <v>50</v>
      </c>
      <c r="C2" s="90"/>
      <c r="D2" s="90"/>
      <c r="E2" s="90"/>
      <c r="F2" s="90"/>
    </row>
    <row r="3" spans="2:8" ht="15" x14ac:dyDescent="0.25">
      <c r="B3" s="67" t="s">
        <v>29</v>
      </c>
      <c r="C3" s="68" t="s">
        <v>2</v>
      </c>
      <c r="D3" s="69" t="s">
        <v>3</v>
      </c>
      <c r="E3" s="68" t="s">
        <v>4</v>
      </c>
      <c r="F3" s="70" t="s">
        <v>3</v>
      </c>
      <c r="H3" s="33" t="s">
        <v>5</v>
      </c>
    </row>
    <row r="4" spans="2:8" ht="17.25" x14ac:dyDescent="0.25">
      <c r="B4" s="71" t="s">
        <v>30</v>
      </c>
      <c r="C4" s="72" t="s">
        <v>7</v>
      </c>
      <c r="D4" s="73" t="s">
        <v>20</v>
      </c>
      <c r="E4" s="72" t="s">
        <v>9</v>
      </c>
      <c r="F4" s="74" t="s">
        <v>21</v>
      </c>
    </row>
    <row r="5" spans="2:8" ht="20.100000000000001" customHeight="1" x14ac:dyDescent="0.25">
      <c r="B5" s="75">
        <v>2007</v>
      </c>
      <c r="C5" s="76" t="s">
        <v>31</v>
      </c>
      <c r="D5" s="77" t="s">
        <v>31</v>
      </c>
      <c r="E5" s="76" t="s">
        <v>31</v>
      </c>
      <c r="F5" s="77" t="s">
        <v>31</v>
      </c>
      <c r="H5">
        <v>11019484</v>
      </c>
    </row>
    <row r="6" spans="2:8" ht="20.100000000000001" customHeight="1" x14ac:dyDescent="0.25">
      <c r="B6" s="34">
        <v>2008</v>
      </c>
      <c r="C6" s="35" t="s">
        <v>31</v>
      </c>
      <c r="D6" s="36" t="s">
        <v>31</v>
      </c>
      <c r="E6" s="35" t="s">
        <v>31</v>
      </c>
      <c r="F6" s="36" t="s">
        <v>31</v>
      </c>
      <c r="H6">
        <v>11093746</v>
      </c>
    </row>
    <row r="7" spans="2:8" ht="20.100000000000001" customHeight="1" x14ac:dyDescent="0.25">
      <c r="B7" s="34">
        <v>2009</v>
      </c>
      <c r="C7" s="35" t="s">
        <v>31</v>
      </c>
      <c r="D7" s="36" t="s">
        <v>31</v>
      </c>
      <c r="E7" s="35" t="s">
        <v>31</v>
      </c>
      <c r="F7" s="36" t="s">
        <v>31</v>
      </c>
      <c r="H7">
        <v>11168194</v>
      </c>
    </row>
    <row r="8" spans="2:8" ht="20.100000000000001" customHeight="1" x14ac:dyDescent="0.25">
      <c r="B8" s="34">
        <v>2010</v>
      </c>
      <c r="C8" s="35">
        <v>1531</v>
      </c>
      <c r="D8" s="36">
        <f t="shared" ref="D8:D17" si="0">C8/H8*100000</f>
        <v>13.613749905188367</v>
      </c>
      <c r="E8" s="35">
        <v>111</v>
      </c>
      <c r="F8" s="36">
        <f t="shared" ref="F8:F17" si="1">E8/H8*100000</f>
        <v>0.98701909828602796</v>
      </c>
      <c r="H8">
        <v>11245983</v>
      </c>
    </row>
    <row r="9" spans="2:8" ht="20.100000000000001" customHeight="1" x14ac:dyDescent="0.25">
      <c r="B9" s="34">
        <v>2011</v>
      </c>
      <c r="C9" s="35">
        <v>149</v>
      </c>
      <c r="D9" s="36">
        <f t="shared" si="0"/>
        <v>1.3171444202889391</v>
      </c>
      <c r="E9" s="35">
        <v>26</v>
      </c>
      <c r="F9" s="36">
        <f t="shared" si="1"/>
        <v>0.22983728139270079</v>
      </c>
      <c r="H9">
        <v>11312351</v>
      </c>
    </row>
    <row r="10" spans="2:8" ht="20.100000000000001" customHeight="1" x14ac:dyDescent="0.25">
      <c r="B10" s="34">
        <v>2012</v>
      </c>
      <c r="C10" s="35">
        <v>723</v>
      </c>
      <c r="D10" s="36">
        <f t="shared" si="0"/>
        <v>6.3537459946354344</v>
      </c>
      <c r="E10" s="35">
        <v>53</v>
      </c>
      <c r="F10" s="36">
        <f t="shared" si="1"/>
        <v>0.46576561233150493</v>
      </c>
      <c r="H10">
        <v>11379114</v>
      </c>
    </row>
    <row r="11" spans="2:8" ht="20.100000000000001" customHeight="1" x14ac:dyDescent="0.25">
      <c r="B11" s="34">
        <v>2013</v>
      </c>
      <c r="C11" s="35">
        <v>3601</v>
      </c>
      <c r="D11" s="36">
        <f t="shared" si="0"/>
        <v>31.460016468239669</v>
      </c>
      <c r="E11" s="35">
        <v>361</v>
      </c>
      <c r="F11" s="36">
        <f t="shared" si="1"/>
        <v>3.1538644668243601</v>
      </c>
      <c r="H11">
        <v>11446275</v>
      </c>
    </row>
    <row r="12" spans="2:8" ht="20.100000000000001" customHeight="1" x14ac:dyDescent="0.25">
      <c r="B12" s="34">
        <v>2014</v>
      </c>
      <c r="C12" s="35">
        <v>1397</v>
      </c>
      <c r="D12" s="36">
        <f t="shared" si="0"/>
        <v>12.133228230799883</v>
      </c>
      <c r="E12" s="35">
        <v>171</v>
      </c>
      <c r="F12" s="36">
        <f t="shared" si="1"/>
        <v>1.4851696689096492</v>
      </c>
      <c r="H12">
        <v>11513836</v>
      </c>
    </row>
    <row r="13" spans="2:8" ht="20.100000000000001" customHeight="1" x14ac:dyDescent="0.25">
      <c r="B13" s="34">
        <v>2015</v>
      </c>
      <c r="C13" s="35">
        <v>986</v>
      </c>
      <c r="D13" s="36">
        <f t="shared" si="0"/>
        <v>8.513358633953036</v>
      </c>
      <c r="E13" s="35">
        <v>105</v>
      </c>
      <c r="F13" s="36">
        <f t="shared" si="1"/>
        <v>0.90659498637430913</v>
      </c>
      <c r="H13">
        <v>11581798</v>
      </c>
    </row>
    <row r="14" spans="2:8" ht="20.100000000000001" customHeight="1" x14ac:dyDescent="0.25">
      <c r="B14" s="34">
        <v>2016</v>
      </c>
      <c r="C14" s="35">
        <v>5702</v>
      </c>
      <c r="D14" s="36">
        <f t="shared" si="0"/>
        <v>48.991296526910588</v>
      </c>
      <c r="E14" s="35">
        <v>509</v>
      </c>
      <c r="F14" s="36">
        <f t="shared" si="1"/>
        <v>4.3733023381616078</v>
      </c>
      <c r="H14">
        <v>11638802</v>
      </c>
    </row>
    <row r="15" spans="2:8" s="38" customFormat="1" ht="20.100000000000001" customHeight="1" x14ac:dyDescent="0.25">
      <c r="B15" s="34">
        <v>2017</v>
      </c>
      <c r="C15" s="35">
        <v>2351</v>
      </c>
      <c r="D15" s="36">
        <f t="shared" si="0"/>
        <v>20.10073795614397</v>
      </c>
      <c r="E15" s="35">
        <v>199</v>
      </c>
      <c r="F15" s="36">
        <f t="shared" si="1"/>
        <v>1.7014235871002339</v>
      </c>
      <c r="H15">
        <v>11696088</v>
      </c>
    </row>
    <row r="16" spans="2:8" s="38" customFormat="1" ht="20.100000000000001" customHeight="1" x14ac:dyDescent="0.25">
      <c r="B16" s="34">
        <v>2018</v>
      </c>
      <c r="C16" s="35">
        <v>3699</v>
      </c>
      <c r="D16" s="36">
        <f t="shared" si="0"/>
        <v>31.471050844677389</v>
      </c>
      <c r="E16" s="35">
        <v>356</v>
      </c>
      <c r="F16" s="36">
        <f t="shared" si="1"/>
        <v>3.0288440391200733</v>
      </c>
      <c r="H16">
        <v>11753659</v>
      </c>
    </row>
    <row r="17" spans="2:16" s="38" customFormat="1" ht="20.100000000000001" customHeight="1" x14ac:dyDescent="0.25">
      <c r="B17" s="34">
        <v>2019</v>
      </c>
      <c r="C17" s="35">
        <v>2538</v>
      </c>
      <c r="D17" s="36">
        <f t="shared" si="0"/>
        <v>21.487504228923704</v>
      </c>
      <c r="E17" s="35">
        <v>235</v>
      </c>
      <c r="F17" s="36">
        <f t="shared" si="1"/>
        <v>1.989583724900343</v>
      </c>
      <c r="H17" s="38">
        <v>11811516</v>
      </c>
    </row>
    <row r="18" spans="2:16" s="38" customFormat="1" ht="20.100000000000001" customHeight="1" x14ac:dyDescent="0.25">
      <c r="B18" s="91" t="s">
        <v>11</v>
      </c>
      <c r="C18" s="151">
        <v>123188</v>
      </c>
      <c r="D18" s="82">
        <f>C18/H18*100000</f>
        <v>1037.8393315394039</v>
      </c>
      <c r="E18" s="151">
        <v>27256</v>
      </c>
      <c r="F18" s="82">
        <f>E18/H18*100000</f>
        <v>229.62747037404608</v>
      </c>
      <c r="H18" s="38">
        <v>11869660</v>
      </c>
      <c r="I18"/>
    </row>
    <row r="19" spans="2:16" s="38" customFormat="1" ht="20.100000000000001" customHeight="1" x14ac:dyDescent="0.25">
      <c r="B19" s="91" t="s">
        <v>12</v>
      </c>
      <c r="C19" s="152">
        <v>131463</v>
      </c>
      <c r="D19" s="85">
        <f>C19/H19*100000</f>
        <v>1103.3541250327007</v>
      </c>
      <c r="E19" s="152">
        <v>27511</v>
      </c>
      <c r="F19" s="85">
        <f>E19/H19*100000</f>
        <v>230.89671872522786</v>
      </c>
      <c r="H19" s="38">
        <v>11914851</v>
      </c>
    </row>
    <row r="20" spans="2:16" s="38" customFormat="1" ht="20.100000000000001" customHeight="1" x14ac:dyDescent="0.25">
      <c r="B20" s="92" t="s">
        <v>13</v>
      </c>
      <c r="C20" s="152">
        <v>42400</v>
      </c>
      <c r="D20" s="85">
        <f>C20/H20*100000</f>
        <v>354.50864766990833</v>
      </c>
      <c r="E20" s="152">
        <v>5629</v>
      </c>
      <c r="F20" s="85">
        <f>E20/H20*100000</f>
        <v>47.064367399384757</v>
      </c>
      <c r="H20" s="38">
        <v>11960216</v>
      </c>
    </row>
    <row r="21" spans="2:16" ht="20.100000000000001" customHeight="1" x14ac:dyDescent="0.25">
      <c r="B21" s="92" t="s">
        <v>14</v>
      </c>
      <c r="C21" s="152">
        <v>20122</v>
      </c>
      <c r="D21" s="85">
        <f>C21/H21*100000</f>
        <v>167.60295375009736</v>
      </c>
      <c r="E21" s="152">
        <v>1280</v>
      </c>
      <c r="F21" s="85">
        <f>E21/H21*100000</f>
        <v>10.661553563270282</v>
      </c>
      <c r="H21" s="38">
        <v>12005755</v>
      </c>
    </row>
    <row r="22" spans="2:16" s="38" customFormat="1" ht="20.100000000000001" customHeight="1" x14ac:dyDescent="0.25">
      <c r="B22" s="92" t="s">
        <v>15</v>
      </c>
      <c r="C22" s="152">
        <v>421</v>
      </c>
      <c r="D22" s="85">
        <f>C22/H22*100000</f>
        <v>3.5066516016693661</v>
      </c>
      <c r="E22" s="152">
        <v>11</v>
      </c>
      <c r="F22" s="85">
        <f>E22/H22*100000</f>
        <v>9.1622725934353985E-2</v>
      </c>
      <c r="H22" s="38">
        <v>12005755</v>
      </c>
    </row>
    <row r="23" spans="2:16" s="38" customFormat="1" ht="20.100000000000001" customHeight="1" x14ac:dyDescent="0.2">
      <c r="B23"/>
      <c r="C23"/>
      <c r="D23"/>
      <c r="E23"/>
      <c r="F23"/>
    </row>
    <row r="24" spans="2:16" s="38" customFormat="1" ht="20.100000000000001" customHeight="1" x14ac:dyDescent="0.2">
      <c r="B24"/>
      <c r="C24"/>
      <c r="D24"/>
      <c r="E24"/>
      <c r="F24"/>
    </row>
    <row r="25" spans="2:16" s="38" customFormat="1" ht="20.100000000000001" customHeight="1" x14ac:dyDescent="0.25">
      <c r="B25" s="3" t="s">
        <v>51</v>
      </c>
      <c r="C25" s="61"/>
    </row>
    <row r="26" spans="2:16" ht="20.100000000000001" customHeight="1" x14ac:dyDescent="0.25">
      <c r="B26" s="62" t="s">
        <v>22</v>
      </c>
      <c r="C26" s="61"/>
      <c r="D26" s="38"/>
      <c r="E26" s="38"/>
      <c r="F26" s="38"/>
    </row>
    <row r="27" spans="2:16" ht="20.100000000000001" customHeight="1" x14ac:dyDescent="0.25">
      <c r="B27" s="52" t="s">
        <v>52</v>
      </c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 ht="20.100000000000001" customHeight="1" x14ac:dyDescent="0.25">
      <c r="B28" s="52" t="s">
        <v>53</v>
      </c>
      <c r="C28" s="88"/>
      <c r="D28" s="88"/>
      <c r="E28" s="88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 ht="20.100000000000001" customHeight="1" x14ac:dyDescent="0.25">
      <c r="B29" s="52" t="s">
        <v>54</v>
      </c>
      <c r="C29" s="89"/>
      <c r="D29" s="89"/>
      <c r="E29" s="89"/>
      <c r="F29" s="89"/>
    </row>
    <row r="30" spans="2:16" ht="20.100000000000001" customHeight="1" x14ac:dyDescent="0.25">
      <c r="B30" s="48" t="s">
        <v>23</v>
      </c>
    </row>
    <row r="43" spans="4:4" x14ac:dyDescent="0.2">
      <c r="D43" t="s">
        <v>55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3339-B5D5-435B-8985-4720980E9CE9}">
  <dimension ref="B1:M29"/>
  <sheetViews>
    <sheetView tabSelected="1" workbookViewId="0">
      <selection activeCell="M19" sqref="M19"/>
    </sheetView>
  </sheetViews>
  <sheetFormatPr defaultColWidth="9" defaultRowHeight="12.75" x14ac:dyDescent="0.2"/>
  <cols>
    <col min="1" max="1" width="9" customWidth="1"/>
    <col min="2" max="6" width="17.140625" customWidth="1"/>
  </cols>
  <sheetData>
    <row r="1" spans="2:13" ht="3.75" customHeight="1" x14ac:dyDescent="0.2"/>
    <row r="2" spans="2:13" ht="56.25" customHeight="1" x14ac:dyDescent="0.2">
      <c r="B2" s="2" t="s">
        <v>56</v>
      </c>
      <c r="C2" s="2"/>
      <c r="D2" s="2"/>
      <c r="E2" s="2"/>
      <c r="F2" s="2"/>
      <c r="I2" s="38"/>
      <c r="J2" s="38"/>
      <c r="K2" s="38"/>
      <c r="L2" s="38"/>
      <c r="M2" s="38"/>
    </row>
    <row r="3" spans="2:13" ht="15" customHeight="1" x14ac:dyDescent="0.2">
      <c r="B3" s="153" t="s">
        <v>57</v>
      </c>
      <c r="C3" s="4" t="s">
        <v>2</v>
      </c>
      <c r="D3" s="53"/>
      <c r="E3" s="4" t="s">
        <v>2</v>
      </c>
      <c r="F3" s="154"/>
    </row>
    <row r="4" spans="2:13" ht="15" customHeight="1" x14ac:dyDescent="0.2">
      <c r="B4" s="155" t="s">
        <v>6</v>
      </c>
      <c r="C4" s="7" t="s">
        <v>58</v>
      </c>
      <c r="D4" s="54" t="s">
        <v>59</v>
      </c>
      <c r="E4" s="7" t="s">
        <v>60</v>
      </c>
      <c r="F4" s="156" t="s">
        <v>59</v>
      </c>
    </row>
    <row r="5" spans="2:13" ht="20.100000000000001" customHeight="1" x14ac:dyDescent="0.25">
      <c r="B5" s="34">
        <v>2007</v>
      </c>
      <c r="C5" s="157">
        <v>742</v>
      </c>
      <c r="D5" s="158">
        <f t="shared" ref="D5:D22" si="0">(C5/$C$23)*100</f>
        <v>10.164383561643836</v>
      </c>
      <c r="E5" s="157">
        <v>7934</v>
      </c>
      <c r="F5" s="158">
        <f t="shared" ref="F5:F22" si="1">(E5/$E$23)*100</f>
        <v>13.184001063493911</v>
      </c>
    </row>
    <row r="6" spans="2:13" ht="20.100000000000001" customHeight="1" x14ac:dyDescent="0.25">
      <c r="B6" s="34">
        <v>2008</v>
      </c>
      <c r="C6" s="157">
        <v>492</v>
      </c>
      <c r="D6" s="158">
        <f t="shared" si="0"/>
        <v>6.7397260273972606</v>
      </c>
      <c r="E6" s="157">
        <v>4932</v>
      </c>
      <c r="F6" s="158">
        <f t="shared" si="1"/>
        <v>8.1955499426710325</v>
      </c>
    </row>
    <row r="7" spans="2:13" ht="20.100000000000001" customHeight="1" x14ac:dyDescent="0.25">
      <c r="B7" s="34">
        <v>2009</v>
      </c>
      <c r="C7" s="157">
        <v>535</v>
      </c>
      <c r="D7" s="158">
        <f t="shared" si="0"/>
        <v>7.3287671232876717</v>
      </c>
      <c r="E7" s="157">
        <v>4207</v>
      </c>
      <c r="F7" s="158">
        <f t="shared" si="1"/>
        <v>6.9908107479353259</v>
      </c>
    </row>
    <row r="8" spans="2:13" ht="20.100000000000001" customHeight="1" x14ac:dyDescent="0.25">
      <c r="B8" s="34">
        <v>2010</v>
      </c>
      <c r="C8" s="157">
        <v>1082</v>
      </c>
      <c r="D8" s="158">
        <f t="shared" si="0"/>
        <v>14.82191780821918</v>
      </c>
      <c r="E8" s="157">
        <v>12380</v>
      </c>
      <c r="F8" s="158">
        <f t="shared" si="1"/>
        <v>20.571960318383489</v>
      </c>
    </row>
    <row r="9" spans="2:13" ht="20.100000000000001" customHeight="1" x14ac:dyDescent="0.25">
      <c r="B9" s="34">
        <v>2011</v>
      </c>
      <c r="C9" s="157">
        <v>519</v>
      </c>
      <c r="D9" s="158">
        <f t="shared" si="0"/>
        <v>7.10958904109589</v>
      </c>
      <c r="E9" s="157">
        <v>4211</v>
      </c>
      <c r="F9" s="158">
        <f t="shared" si="1"/>
        <v>6.9974575848717997</v>
      </c>
    </row>
    <row r="10" spans="2:13" ht="20.100000000000001" customHeight="1" x14ac:dyDescent="0.25">
      <c r="B10" s="34">
        <v>2012</v>
      </c>
      <c r="C10" s="157">
        <v>880</v>
      </c>
      <c r="D10" s="158">
        <f t="shared" si="0"/>
        <v>12.054794520547945</v>
      </c>
      <c r="E10" s="157">
        <v>8672</v>
      </c>
      <c r="F10" s="158">
        <f t="shared" si="1"/>
        <v>14.410342478273153</v>
      </c>
    </row>
    <row r="11" spans="2:13" ht="20.100000000000001" customHeight="1" x14ac:dyDescent="0.25">
      <c r="B11" s="34">
        <v>2013</v>
      </c>
      <c r="C11" s="157">
        <v>867</v>
      </c>
      <c r="D11" s="158">
        <f t="shared" si="0"/>
        <v>11.876712328767123</v>
      </c>
      <c r="E11" s="157">
        <v>7403</v>
      </c>
      <c r="F11" s="158">
        <f t="shared" si="1"/>
        <v>12.301633460177138</v>
      </c>
    </row>
    <row r="12" spans="2:13" ht="20.100000000000001" customHeight="1" x14ac:dyDescent="0.25">
      <c r="B12" s="34">
        <v>2014</v>
      </c>
      <c r="C12" s="157">
        <v>402</v>
      </c>
      <c r="D12" s="158">
        <f t="shared" si="0"/>
        <v>5.506849315068493</v>
      </c>
      <c r="E12" s="157">
        <v>3104</v>
      </c>
      <c r="F12" s="158">
        <f t="shared" si="1"/>
        <v>5.1579454627029362</v>
      </c>
    </row>
    <row r="13" spans="2:13" ht="20.100000000000001" customHeight="1" x14ac:dyDescent="0.25">
      <c r="B13" s="34">
        <v>2015</v>
      </c>
      <c r="C13" s="157">
        <v>393</v>
      </c>
      <c r="D13" s="158">
        <f t="shared" si="0"/>
        <v>5.3835616438356171</v>
      </c>
      <c r="E13" s="157">
        <v>2249</v>
      </c>
      <c r="F13" s="158">
        <f t="shared" si="1"/>
        <v>3.7371840675318633</v>
      </c>
    </row>
    <row r="14" spans="2:13" ht="20.100000000000001" customHeight="1" x14ac:dyDescent="0.25">
      <c r="B14" s="34">
        <v>2016</v>
      </c>
      <c r="C14" s="157">
        <v>346</v>
      </c>
      <c r="D14" s="158">
        <f t="shared" si="0"/>
        <v>4.7397260273972606</v>
      </c>
      <c r="E14" s="157">
        <v>1618</v>
      </c>
      <c r="F14" s="158">
        <f t="shared" si="1"/>
        <v>2.6886455408032703</v>
      </c>
    </row>
    <row r="15" spans="2:13" s="37" customFormat="1" ht="20.100000000000001" customHeight="1" x14ac:dyDescent="0.25">
      <c r="B15" s="34">
        <v>2017</v>
      </c>
      <c r="C15" s="157">
        <v>372</v>
      </c>
      <c r="D15" s="158">
        <f t="shared" si="0"/>
        <v>5.095890410958904</v>
      </c>
      <c r="E15" s="157">
        <v>1590</v>
      </c>
      <c r="F15" s="158">
        <f t="shared" si="1"/>
        <v>2.6421176822479602</v>
      </c>
    </row>
    <row r="16" spans="2:13" s="162" customFormat="1" ht="20.100000000000001" customHeight="1" x14ac:dyDescent="0.25">
      <c r="B16" s="159">
        <v>2018</v>
      </c>
      <c r="C16" s="160">
        <v>197</v>
      </c>
      <c r="D16" s="161">
        <f t="shared" si="0"/>
        <v>2.6986301369863011</v>
      </c>
      <c r="E16" s="160">
        <v>546</v>
      </c>
      <c r="F16" s="161">
        <f t="shared" si="1"/>
        <v>0.90729324182854487</v>
      </c>
    </row>
    <row r="17" spans="2:6" s="37" customFormat="1" ht="20.100000000000001" customHeight="1" x14ac:dyDescent="0.25">
      <c r="B17" s="159">
        <v>2019</v>
      </c>
      <c r="C17" s="160">
        <v>187</v>
      </c>
      <c r="D17" s="161">
        <f t="shared" si="0"/>
        <v>2.5616438356164384</v>
      </c>
      <c r="E17" s="160">
        <v>404</v>
      </c>
      <c r="F17" s="161">
        <f t="shared" si="1"/>
        <v>0.67133053058375847</v>
      </c>
    </row>
    <row r="18" spans="2:6" s="37" customFormat="1" ht="20.100000000000001" customHeight="1" x14ac:dyDescent="0.25">
      <c r="B18" s="159">
        <v>2020</v>
      </c>
      <c r="C18" s="160">
        <v>14</v>
      </c>
      <c r="D18" s="161">
        <f t="shared" si="0"/>
        <v>0.19178082191780821</v>
      </c>
      <c r="E18" s="160">
        <v>23</v>
      </c>
      <c r="F18" s="161">
        <f t="shared" si="1"/>
        <v>3.8219312384718922E-2</v>
      </c>
    </row>
    <row r="19" spans="2:6" s="37" customFormat="1" ht="20.100000000000001" customHeight="1" x14ac:dyDescent="0.25">
      <c r="B19" s="159">
        <v>2021</v>
      </c>
      <c r="C19" s="160">
        <v>41</v>
      </c>
      <c r="D19" s="161">
        <f t="shared" si="0"/>
        <v>0.56164383561643827</v>
      </c>
      <c r="E19" s="160">
        <v>129</v>
      </c>
      <c r="F19" s="161">
        <f t="shared" si="1"/>
        <v>0.21436049120124961</v>
      </c>
    </row>
    <row r="20" spans="2:6" s="37" customFormat="1" ht="20.100000000000001" customHeight="1" x14ac:dyDescent="0.25">
      <c r="B20" s="159">
        <v>2022</v>
      </c>
      <c r="C20" s="160">
        <v>98</v>
      </c>
      <c r="D20" s="161">
        <f t="shared" si="0"/>
        <v>1.3424657534246576</v>
      </c>
      <c r="E20" s="160">
        <v>285</v>
      </c>
      <c r="F20" s="161">
        <f t="shared" si="1"/>
        <v>0.47358713172369094</v>
      </c>
    </row>
    <row r="21" spans="2:6" s="37" customFormat="1" ht="20.100000000000001" customHeight="1" x14ac:dyDescent="0.25">
      <c r="B21" s="163" t="s">
        <v>14</v>
      </c>
      <c r="C21" s="164">
        <v>132</v>
      </c>
      <c r="D21" s="165">
        <f t="shared" si="0"/>
        <v>1.8082191780821919</v>
      </c>
      <c r="E21" s="164">
        <v>490</v>
      </c>
      <c r="F21" s="165">
        <f t="shared" si="1"/>
        <v>0.81423752471792477</v>
      </c>
    </row>
    <row r="22" spans="2:6" s="37" customFormat="1" ht="20.100000000000001" customHeight="1" x14ac:dyDescent="0.25">
      <c r="B22" s="163" t="s">
        <v>15</v>
      </c>
      <c r="C22" s="164">
        <v>1</v>
      </c>
      <c r="D22" s="165">
        <f t="shared" si="0"/>
        <v>1.3698630136986301E-2</v>
      </c>
      <c r="E22" s="164">
        <v>2</v>
      </c>
      <c r="F22" s="165">
        <f t="shared" si="1"/>
        <v>3.3234184682364278E-3</v>
      </c>
    </row>
    <row r="23" spans="2:6" ht="20.100000000000001" customHeight="1" x14ac:dyDescent="0.25">
      <c r="B23" s="163" t="s">
        <v>61</v>
      </c>
      <c r="C23" s="166">
        <f>SUM(C5:C22)</f>
        <v>7300</v>
      </c>
      <c r="D23" s="167">
        <f>SUM(D5:D22)</f>
        <v>100</v>
      </c>
      <c r="E23" s="166">
        <f>SUM(E5:E22)</f>
        <v>60179</v>
      </c>
      <c r="F23" s="167">
        <f>SUM(F5:F22)</f>
        <v>100</v>
      </c>
    </row>
    <row r="24" spans="2:6" ht="6" customHeight="1" x14ac:dyDescent="0.25">
      <c r="B24" s="1"/>
      <c r="C24" s="1"/>
      <c r="D24" s="1"/>
      <c r="E24" s="1"/>
      <c r="F24" s="1"/>
    </row>
    <row r="25" spans="2:6" s="37" customFormat="1" ht="15" x14ac:dyDescent="0.25">
      <c r="B25" s="62" t="s">
        <v>62</v>
      </c>
      <c r="C25" s="1"/>
      <c r="D25" s="1"/>
      <c r="E25" s="1"/>
      <c r="F25" s="1"/>
    </row>
    <row r="26" spans="2:6" s="37" customFormat="1" ht="15" x14ac:dyDescent="0.25">
      <c r="B26" s="104" t="s">
        <v>63</v>
      </c>
      <c r="C26" s="104"/>
      <c r="D26" s="104"/>
      <c r="E26" s="104"/>
      <c r="F26" s="104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</sheetData>
  <sheetProtection selectLockedCells="1" selectUnlockedCells="1"/>
  <mergeCells count="2">
    <mergeCell ref="B2:F2"/>
    <mergeCell ref="B26:F2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94294-4CD3-432B-B2E5-80A8279E86F1}">
  <dimension ref="B1:H28"/>
  <sheetViews>
    <sheetView workbookViewId="0">
      <selection activeCell="F27" sqref="F27"/>
    </sheetView>
  </sheetViews>
  <sheetFormatPr defaultRowHeight="12.75" x14ac:dyDescent="0.2"/>
  <cols>
    <col min="1" max="1" width="9.140625" style="106"/>
    <col min="2" max="6" width="17.85546875" style="106" customWidth="1"/>
    <col min="7" max="7" width="9.140625" style="106"/>
    <col min="8" max="8" width="9.7109375" style="106" hidden="1" customWidth="1"/>
    <col min="9" max="16384" width="9.140625" style="106"/>
  </cols>
  <sheetData>
    <row r="1" spans="2:8" ht="6.75" customHeight="1" x14ac:dyDescent="0.2"/>
    <row r="2" spans="2:8" ht="66" customHeight="1" x14ac:dyDescent="0.2">
      <c r="B2" s="105" t="s">
        <v>64</v>
      </c>
      <c r="C2" s="105"/>
      <c r="D2" s="105"/>
      <c r="E2" s="105"/>
      <c r="F2" s="105"/>
    </row>
    <row r="3" spans="2:8" ht="15" x14ac:dyDescent="0.25">
      <c r="B3" s="107" t="s">
        <v>1</v>
      </c>
      <c r="C3" s="108" t="s">
        <v>2</v>
      </c>
      <c r="D3" s="109" t="s">
        <v>3</v>
      </c>
      <c r="E3" s="108" t="s">
        <v>4</v>
      </c>
      <c r="F3" s="110" t="s">
        <v>3</v>
      </c>
      <c r="H3" s="111" t="s">
        <v>5</v>
      </c>
    </row>
    <row r="4" spans="2:8" ht="17.25" x14ac:dyDescent="0.25">
      <c r="B4" s="112" t="s">
        <v>6</v>
      </c>
      <c r="C4" s="113" t="s">
        <v>7</v>
      </c>
      <c r="D4" s="114" t="s">
        <v>20</v>
      </c>
      <c r="E4" s="113" t="s">
        <v>9</v>
      </c>
      <c r="F4" s="115" t="s">
        <v>21</v>
      </c>
    </row>
    <row r="5" spans="2:8" ht="20.100000000000001" customHeight="1" x14ac:dyDescent="0.25">
      <c r="B5" s="116">
        <v>2007</v>
      </c>
      <c r="C5" s="117" t="s">
        <v>65</v>
      </c>
      <c r="D5" s="117" t="s">
        <v>65</v>
      </c>
      <c r="E5" s="117" t="s">
        <v>65</v>
      </c>
      <c r="F5" s="117" t="s">
        <v>65</v>
      </c>
      <c r="H5" s="106">
        <v>11019484</v>
      </c>
    </row>
    <row r="6" spans="2:8" ht="20.100000000000001" customHeight="1" x14ac:dyDescent="0.25">
      <c r="B6" s="116">
        <v>2008</v>
      </c>
      <c r="C6" s="117" t="s">
        <v>65</v>
      </c>
      <c r="D6" s="117" t="s">
        <v>65</v>
      </c>
      <c r="E6" s="117" t="s">
        <v>65</v>
      </c>
      <c r="F6" s="117" t="s">
        <v>65</v>
      </c>
      <c r="H6" s="106">
        <v>11093746</v>
      </c>
    </row>
    <row r="7" spans="2:8" ht="20.100000000000001" customHeight="1" x14ac:dyDescent="0.25">
      <c r="B7" s="116">
        <v>2009</v>
      </c>
      <c r="C7" s="117" t="s">
        <v>65</v>
      </c>
      <c r="D7" s="117" t="s">
        <v>65</v>
      </c>
      <c r="E7" s="117" t="s">
        <v>65</v>
      </c>
      <c r="F7" s="117" t="s">
        <v>65</v>
      </c>
      <c r="H7" s="106">
        <v>11168194</v>
      </c>
    </row>
    <row r="8" spans="2:8" ht="20.100000000000001" customHeight="1" x14ac:dyDescent="0.25">
      <c r="B8" s="116">
        <v>2010</v>
      </c>
      <c r="C8" s="117" t="s">
        <v>65</v>
      </c>
      <c r="D8" s="117" t="s">
        <v>65</v>
      </c>
      <c r="E8" s="117" t="s">
        <v>65</v>
      </c>
      <c r="F8" s="117" t="s">
        <v>65</v>
      </c>
      <c r="H8" s="106">
        <v>11245983</v>
      </c>
    </row>
    <row r="9" spans="2:8" ht="20.100000000000001" customHeight="1" x14ac:dyDescent="0.25">
      <c r="B9" s="116">
        <v>2011</v>
      </c>
      <c r="C9" s="117" t="s">
        <v>65</v>
      </c>
      <c r="D9" s="117" t="s">
        <v>65</v>
      </c>
      <c r="E9" s="117" t="s">
        <v>65</v>
      </c>
      <c r="F9" s="117" t="s">
        <v>65</v>
      </c>
      <c r="H9" s="106">
        <v>11312351</v>
      </c>
    </row>
    <row r="10" spans="2:8" ht="20.100000000000001" customHeight="1" x14ac:dyDescent="0.25">
      <c r="B10" s="116">
        <v>2012</v>
      </c>
      <c r="C10" s="117" t="s">
        <v>65</v>
      </c>
      <c r="D10" s="117" t="s">
        <v>65</v>
      </c>
      <c r="E10" s="117" t="s">
        <v>65</v>
      </c>
      <c r="F10" s="117" t="s">
        <v>65</v>
      </c>
      <c r="H10" s="106">
        <v>11379114</v>
      </c>
    </row>
    <row r="11" spans="2:8" ht="20.100000000000001" customHeight="1" x14ac:dyDescent="0.25">
      <c r="B11" s="116">
        <v>2013</v>
      </c>
      <c r="C11" s="117" t="s">
        <v>65</v>
      </c>
      <c r="D11" s="117" t="s">
        <v>65</v>
      </c>
      <c r="E11" s="117" t="s">
        <v>65</v>
      </c>
      <c r="F11" s="117" t="s">
        <v>65</v>
      </c>
      <c r="H11" s="106">
        <v>11446275</v>
      </c>
    </row>
    <row r="12" spans="2:8" ht="20.100000000000001" customHeight="1" x14ac:dyDescent="0.25">
      <c r="B12" s="116">
        <v>2014</v>
      </c>
      <c r="C12" s="117" t="s">
        <v>65</v>
      </c>
      <c r="D12" s="117" t="s">
        <v>65</v>
      </c>
      <c r="E12" s="117" t="s">
        <v>65</v>
      </c>
      <c r="F12" s="117" t="s">
        <v>65</v>
      </c>
      <c r="H12" s="106">
        <v>11513836</v>
      </c>
    </row>
    <row r="13" spans="2:8" ht="20.100000000000001" customHeight="1" x14ac:dyDescent="0.25">
      <c r="B13" s="116">
        <v>2015</v>
      </c>
      <c r="C13" s="117">
        <v>119</v>
      </c>
      <c r="D13" s="118">
        <f t="shared" ref="D13:D18" si="0">C13/H13*100000</f>
        <v>1.0274743178908836</v>
      </c>
      <c r="E13" s="117">
        <v>2</v>
      </c>
      <c r="F13" s="118">
        <f t="shared" ref="F13:F18" si="1">E13/H13*100000</f>
        <v>1.726847593093922E-2</v>
      </c>
      <c r="H13" s="106">
        <v>11581798</v>
      </c>
    </row>
    <row r="14" spans="2:8" ht="20.100000000000001" customHeight="1" x14ac:dyDescent="0.25">
      <c r="B14" s="116">
        <v>2016</v>
      </c>
      <c r="C14" s="117">
        <v>73</v>
      </c>
      <c r="D14" s="118">
        <f t="shared" si="0"/>
        <v>0.62721231961846247</v>
      </c>
      <c r="E14" s="117">
        <v>6</v>
      </c>
      <c r="F14" s="118">
        <f t="shared" si="1"/>
        <v>5.1551697502887329E-2</v>
      </c>
      <c r="H14" s="106">
        <v>11638802</v>
      </c>
    </row>
    <row r="15" spans="2:8" ht="20.100000000000001" customHeight="1" x14ac:dyDescent="0.25">
      <c r="B15" s="116">
        <v>2017</v>
      </c>
      <c r="C15" s="117">
        <v>69</v>
      </c>
      <c r="D15" s="118">
        <f t="shared" si="0"/>
        <v>0.58994084175837258</v>
      </c>
      <c r="E15" s="117">
        <v>2</v>
      </c>
      <c r="F15" s="118">
        <f t="shared" si="1"/>
        <v>1.7099734543720945E-2</v>
      </c>
      <c r="H15" s="106">
        <v>11696088</v>
      </c>
    </row>
    <row r="16" spans="2:8" s="171" customFormat="1" ht="20.100000000000001" customHeight="1" x14ac:dyDescent="0.25">
      <c r="B16" s="168">
        <v>2018</v>
      </c>
      <c r="C16" s="169">
        <v>43</v>
      </c>
      <c r="D16" s="170">
        <f t="shared" si="0"/>
        <v>0.36584352157910993</v>
      </c>
      <c r="E16" s="169">
        <v>0</v>
      </c>
      <c r="F16" s="170">
        <f t="shared" si="1"/>
        <v>0</v>
      </c>
      <c r="H16" s="171">
        <v>11753659</v>
      </c>
    </row>
    <row r="17" spans="2:8" s="130" customFormat="1" ht="20.100000000000001" customHeight="1" x14ac:dyDescent="0.25">
      <c r="B17" s="116">
        <v>2019</v>
      </c>
      <c r="C17" s="117">
        <v>22</v>
      </c>
      <c r="D17" s="118">
        <f t="shared" si="0"/>
        <v>0.18625890190556404</v>
      </c>
      <c r="E17" s="117">
        <v>2</v>
      </c>
      <c r="F17" s="118">
        <f t="shared" si="1"/>
        <v>1.6932627445960365E-2</v>
      </c>
      <c r="H17" s="106">
        <v>11811516</v>
      </c>
    </row>
    <row r="18" spans="2:8" s="130" customFormat="1" ht="20.100000000000001" customHeight="1" x14ac:dyDescent="0.25">
      <c r="B18" s="172">
        <v>2020</v>
      </c>
      <c r="C18" s="173">
        <v>8</v>
      </c>
      <c r="D18" s="174">
        <f t="shared" si="0"/>
        <v>6.7398729196960994E-2</v>
      </c>
      <c r="E18" s="173">
        <v>1</v>
      </c>
      <c r="F18" s="174">
        <f t="shared" si="1"/>
        <v>8.4248411496201242E-3</v>
      </c>
      <c r="H18" s="106">
        <v>11869660</v>
      </c>
    </row>
    <row r="19" spans="2:8" s="130" customFormat="1" ht="20.100000000000001" customHeight="1" x14ac:dyDescent="0.25">
      <c r="B19" s="175">
        <v>2021</v>
      </c>
      <c r="C19" s="176">
        <v>6</v>
      </c>
      <c r="D19" s="177">
        <f>C19/H19*100000</f>
        <v>5.0357322974496285E-2</v>
      </c>
      <c r="E19" s="176">
        <v>0</v>
      </c>
      <c r="F19" s="177">
        <f>E19/H19*100000</f>
        <v>0</v>
      </c>
      <c r="H19" s="106">
        <v>11914851</v>
      </c>
    </row>
    <row r="20" spans="2:8" s="130" customFormat="1" ht="20.100000000000001" customHeight="1" x14ac:dyDescent="0.25">
      <c r="B20" s="175">
        <v>2022</v>
      </c>
      <c r="C20" s="176">
        <v>6</v>
      </c>
      <c r="D20" s="177">
        <f>C20/H20*100000</f>
        <v>5.0166318066496456E-2</v>
      </c>
      <c r="E20" s="176">
        <v>0</v>
      </c>
      <c r="F20" s="177">
        <f>E20/H20*100000</f>
        <v>0</v>
      </c>
      <c r="H20" s="106">
        <v>11960216</v>
      </c>
    </row>
    <row r="21" spans="2:8" s="130" customFormat="1" ht="20.100000000000001" customHeight="1" x14ac:dyDescent="0.25">
      <c r="B21" s="178" t="s">
        <v>14</v>
      </c>
      <c r="C21" s="179">
        <v>15</v>
      </c>
      <c r="D21" s="133">
        <f>C21/H21*100000</f>
        <v>0.12494008081957363</v>
      </c>
      <c r="E21" s="179">
        <v>2</v>
      </c>
      <c r="F21" s="133">
        <f>E21/H21*100000</f>
        <v>1.6658677442609817E-2</v>
      </c>
      <c r="H21" s="106">
        <v>12005755</v>
      </c>
    </row>
    <row r="22" spans="2:8" s="130" customFormat="1" ht="20.100000000000001" customHeight="1" x14ac:dyDescent="0.25">
      <c r="B22" s="178" t="s">
        <v>15</v>
      </c>
      <c r="C22" s="179">
        <v>0</v>
      </c>
      <c r="D22" s="133">
        <f>C22/H22*100000</f>
        <v>0</v>
      </c>
      <c r="E22" s="179">
        <v>0</v>
      </c>
      <c r="F22" s="133">
        <f>E22/H22*100000</f>
        <v>0</v>
      </c>
      <c r="H22" s="106">
        <v>11451999</v>
      </c>
    </row>
    <row r="23" spans="2:8" ht="6.75" customHeight="1" x14ac:dyDescent="0.2">
      <c r="B23" s="180"/>
      <c r="C23" s="180"/>
    </row>
    <row r="24" spans="2:8" ht="15" x14ac:dyDescent="0.25">
      <c r="B24" s="134" t="s">
        <v>16</v>
      </c>
      <c r="C24" s="181"/>
    </row>
    <row r="25" spans="2:8" ht="15" x14ac:dyDescent="0.25">
      <c r="B25" s="182" t="s">
        <v>66</v>
      </c>
      <c r="C25" s="183"/>
      <c r="D25" s="184"/>
      <c r="E25" s="184"/>
      <c r="F25" s="185"/>
    </row>
    <row r="26" spans="2:8" ht="20.100000000000001" customHeight="1" x14ac:dyDescent="0.25">
      <c r="B26" s="135" t="s">
        <v>67</v>
      </c>
    </row>
    <row r="27" spans="2:8" ht="20.100000000000001" customHeight="1" x14ac:dyDescent="0.25">
      <c r="B27" s="136" t="s">
        <v>68</v>
      </c>
    </row>
    <row r="28" spans="2:8" ht="20.100000000000001" customHeight="1" x14ac:dyDescent="0.25">
      <c r="B28" s="136" t="s">
        <v>69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C607-E722-4824-9A96-A927124CA2BB}">
  <dimension ref="B2:H25"/>
  <sheetViews>
    <sheetView workbookViewId="0">
      <selection activeCell="F24" sqref="F24"/>
    </sheetView>
  </sheetViews>
  <sheetFormatPr defaultColWidth="9" defaultRowHeight="12.75" x14ac:dyDescent="0.2"/>
  <cols>
    <col min="1" max="1" width="9" customWidth="1"/>
    <col min="2" max="6" width="17.140625" customWidth="1"/>
    <col min="7" max="7" width="9" customWidth="1"/>
    <col min="8" max="8" width="9.7109375" hidden="1" customWidth="1"/>
  </cols>
  <sheetData>
    <row r="2" spans="2:8" ht="79.5" customHeight="1" x14ac:dyDescent="0.2">
      <c r="B2" s="2" t="s">
        <v>19</v>
      </c>
      <c r="C2" s="2"/>
      <c r="D2" s="2"/>
      <c r="E2" s="2"/>
      <c r="F2" s="2"/>
    </row>
    <row r="3" spans="2:8" ht="15" x14ac:dyDescent="0.2">
      <c r="B3" s="4" t="s">
        <v>1</v>
      </c>
      <c r="C3" s="4" t="s">
        <v>2</v>
      </c>
      <c r="D3" s="4" t="s">
        <v>3</v>
      </c>
      <c r="E3" s="4" t="s">
        <v>4</v>
      </c>
      <c r="F3" s="4" t="s">
        <v>3</v>
      </c>
      <c r="H3" s="33" t="s">
        <v>5</v>
      </c>
    </row>
    <row r="4" spans="2:8" ht="17.25" x14ac:dyDescent="0.2">
      <c r="B4" s="6" t="s">
        <v>6</v>
      </c>
      <c r="C4" s="6" t="s">
        <v>7</v>
      </c>
      <c r="D4" s="7" t="s">
        <v>20</v>
      </c>
      <c r="E4" s="6" t="s">
        <v>9</v>
      </c>
      <c r="F4" s="6" t="s">
        <v>21</v>
      </c>
    </row>
    <row r="5" spans="2:8" ht="20.100000000000001" customHeight="1" x14ac:dyDescent="0.25">
      <c r="B5" s="34">
        <v>2007</v>
      </c>
      <c r="C5" s="35">
        <v>0</v>
      </c>
      <c r="D5" s="36">
        <f t="shared" ref="D5:D17" si="0">C5/H5*100000</f>
        <v>0</v>
      </c>
      <c r="E5" s="35">
        <v>0</v>
      </c>
      <c r="F5" s="36">
        <f t="shared" ref="F5:F17" si="1">E5/H5*100000</f>
        <v>0</v>
      </c>
      <c r="H5">
        <v>11019484</v>
      </c>
    </row>
    <row r="6" spans="2:8" ht="20.100000000000001" customHeight="1" x14ac:dyDescent="0.25">
      <c r="B6" s="34">
        <v>2008</v>
      </c>
      <c r="C6" s="35">
        <v>0</v>
      </c>
      <c r="D6" s="36">
        <f t="shared" si="0"/>
        <v>0</v>
      </c>
      <c r="E6" s="35">
        <v>0</v>
      </c>
      <c r="F6" s="36">
        <f t="shared" si="1"/>
        <v>0</v>
      </c>
      <c r="H6">
        <v>11093746</v>
      </c>
    </row>
    <row r="7" spans="2:8" ht="20.100000000000001" customHeight="1" x14ac:dyDescent="0.25">
      <c r="B7" s="34">
        <v>2009</v>
      </c>
      <c r="C7" s="35">
        <v>0</v>
      </c>
      <c r="D7" s="36">
        <f t="shared" si="0"/>
        <v>0</v>
      </c>
      <c r="E7" s="35">
        <v>0</v>
      </c>
      <c r="F7" s="36">
        <f t="shared" si="1"/>
        <v>0</v>
      </c>
      <c r="H7">
        <v>11168194</v>
      </c>
    </row>
    <row r="8" spans="2:8" ht="20.100000000000001" customHeight="1" x14ac:dyDescent="0.25">
      <c r="B8" s="34">
        <v>2010</v>
      </c>
      <c r="C8" s="35">
        <v>1</v>
      </c>
      <c r="D8" s="36">
        <f t="shared" si="0"/>
        <v>8.8920639485227746E-3</v>
      </c>
      <c r="E8" s="35">
        <v>0</v>
      </c>
      <c r="F8" s="36">
        <f t="shared" si="1"/>
        <v>0</v>
      </c>
      <c r="H8">
        <v>11245983</v>
      </c>
    </row>
    <row r="9" spans="2:8" ht="20.100000000000001" customHeight="1" x14ac:dyDescent="0.25">
      <c r="B9" s="34">
        <v>2011</v>
      </c>
      <c r="C9" s="35">
        <v>0</v>
      </c>
      <c r="D9" s="36">
        <f t="shared" si="0"/>
        <v>0</v>
      </c>
      <c r="E9" s="35">
        <v>0</v>
      </c>
      <c r="F9" s="36">
        <f t="shared" si="1"/>
        <v>0</v>
      </c>
      <c r="H9">
        <v>11312351</v>
      </c>
    </row>
    <row r="10" spans="2:8" ht="20.100000000000001" customHeight="1" x14ac:dyDescent="0.25">
      <c r="B10" s="34">
        <v>2012</v>
      </c>
      <c r="C10" s="35">
        <v>0</v>
      </c>
      <c r="D10" s="36">
        <f t="shared" si="0"/>
        <v>0</v>
      </c>
      <c r="E10" s="35">
        <v>0</v>
      </c>
      <c r="F10" s="36">
        <f t="shared" si="1"/>
        <v>0</v>
      </c>
      <c r="H10">
        <v>11379114</v>
      </c>
    </row>
    <row r="11" spans="2:8" ht="20.100000000000001" customHeight="1" x14ac:dyDescent="0.25">
      <c r="B11" s="34">
        <v>2013</v>
      </c>
      <c r="C11" s="35">
        <v>2</v>
      </c>
      <c r="D11" s="36">
        <f t="shared" si="0"/>
        <v>1.7472933334206981E-2</v>
      </c>
      <c r="E11" s="35">
        <v>1</v>
      </c>
      <c r="F11" s="36">
        <f t="shared" si="1"/>
        <v>8.7364666671034905E-3</v>
      </c>
      <c r="H11">
        <v>11446275</v>
      </c>
    </row>
    <row r="12" spans="2:8" ht="20.100000000000001" customHeight="1" x14ac:dyDescent="0.25">
      <c r="B12" s="34">
        <v>2014</v>
      </c>
      <c r="C12" s="35">
        <v>2</v>
      </c>
      <c r="D12" s="36">
        <f t="shared" si="0"/>
        <v>1.7370405484323382E-2</v>
      </c>
      <c r="E12" s="35">
        <v>0</v>
      </c>
      <c r="F12" s="36">
        <f t="shared" si="1"/>
        <v>0</v>
      </c>
      <c r="H12">
        <v>11513836</v>
      </c>
    </row>
    <row r="13" spans="2:8" ht="20.100000000000001" customHeight="1" x14ac:dyDescent="0.25">
      <c r="B13" s="34">
        <v>2015</v>
      </c>
      <c r="C13" s="35">
        <v>0</v>
      </c>
      <c r="D13" s="36">
        <f t="shared" si="0"/>
        <v>0</v>
      </c>
      <c r="E13" s="35">
        <v>0</v>
      </c>
      <c r="F13" s="36">
        <f t="shared" si="1"/>
        <v>0</v>
      </c>
      <c r="H13">
        <v>11581798</v>
      </c>
    </row>
    <row r="14" spans="2:8" ht="20.100000000000001" customHeight="1" x14ac:dyDescent="0.25">
      <c r="B14" s="34">
        <v>2016</v>
      </c>
      <c r="C14" s="35">
        <v>0</v>
      </c>
      <c r="D14" s="36">
        <f t="shared" si="0"/>
        <v>0</v>
      </c>
      <c r="E14" s="35">
        <v>0</v>
      </c>
      <c r="F14" s="36">
        <f t="shared" si="1"/>
        <v>0</v>
      </c>
      <c r="H14">
        <v>11638802</v>
      </c>
    </row>
    <row r="15" spans="2:8" ht="20.100000000000001" customHeight="1" x14ac:dyDescent="0.25">
      <c r="B15" s="34">
        <v>2017</v>
      </c>
      <c r="C15" s="35">
        <v>1</v>
      </c>
      <c r="D15" s="36">
        <f t="shared" si="0"/>
        <v>8.5498672718604726E-3</v>
      </c>
      <c r="E15" s="35">
        <v>0</v>
      </c>
      <c r="F15" s="36">
        <f t="shared" si="1"/>
        <v>0</v>
      </c>
      <c r="H15">
        <v>11696088</v>
      </c>
    </row>
    <row r="16" spans="2:8" s="37" customFormat="1" ht="20.100000000000001" customHeight="1" x14ac:dyDescent="0.25">
      <c r="B16" s="34">
        <v>2018</v>
      </c>
      <c r="C16" s="35">
        <v>0</v>
      </c>
      <c r="D16" s="36">
        <f t="shared" si="0"/>
        <v>0</v>
      </c>
      <c r="E16" s="35">
        <v>0</v>
      </c>
      <c r="F16" s="36">
        <f t="shared" si="1"/>
        <v>0</v>
      </c>
      <c r="H16" s="38">
        <v>11753659</v>
      </c>
    </row>
    <row r="17" spans="2:8" s="37" customFormat="1" ht="20.100000000000001" customHeight="1" x14ac:dyDescent="0.25">
      <c r="B17" s="34">
        <v>2019</v>
      </c>
      <c r="C17" s="35">
        <v>0</v>
      </c>
      <c r="D17" s="36">
        <f t="shared" si="0"/>
        <v>0</v>
      </c>
      <c r="E17" s="35">
        <v>0</v>
      </c>
      <c r="F17" s="36">
        <f t="shared" si="1"/>
        <v>0</v>
      </c>
      <c r="H17" s="38">
        <v>11811516</v>
      </c>
    </row>
    <row r="18" spans="2:8" s="37" customFormat="1" ht="20.100000000000001" customHeight="1" x14ac:dyDescent="0.25">
      <c r="B18" s="39">
        <v>2020</v>
      </c>
      <c r="C18" s="40">
        <v>0</v>
      </c>
      <c r="D18" s="36">
        <f>C18/H18*100000</f>
        <v>0</v>
      </c>
      <c r="E18" s="40">
        <v>0</v>
      </c>
      <c r="F18" s="41">
        <f>E18/H18*100000</f>
        <v>0</v>
      </c>
      <c r="H18" s="38">
        <v>11869660</v>
      </c>
    </row>
    <row r="19" spans="2:8" s="37" customFormat="1" ht="20.100000000000001" customHeight="1" x14ac:dyDescent="0.25">
      <c r="B19" s="42">
        <v>2021</v>
      </c>
      <c r="C19" s="43">
        <v>0</v>
      </c>
      <c r="D19" s="44">
        <f>C19/H19*100000</f>
        <v>0</v>
      </c>
      <c r="E19" s="43">
        <v>0</v>
      </c>
      <c r="F19" s="44">
        <f>E19/H19*100000</f>
        <v>0</v>
      </c>
      <c r="H19" s="38">
        <v>11914851</v>
      </c>
    </row>
    <row r="20" spans="2:8" s="37" customFormat="1" ht="24" customHeight="1" x14ac:dyDescent="0.25">
      <c r="B20" s="42">
        <v>2022</v>
      </c>
      <c r="C20" s="43">
        <v>1</v>
      </c>
      <c r="D20" s="44">
        <f>C20/H20*100000</f>
        <v>8.3610530110827426E-3</v>
      </c>
      <c r="E20" s="43">
        <v>0</v>
      </c>
      <c r="F20" s="44">
        <f>E20/H20*100000</f>
        <v>0</v>
      </c>
      <c r="H20" s="38">
        <v>11960216</v>
      </c>
    </row>
    <row r="21" spans="2:8" s="37" customFormat="1" ht="24" customHeight="1" x14ac:dyDescent="0.25">
      <c r="B21" s="45" t="s">
        <v>14</v>
      </c>
      <c r="C21" s="46">
        <v>3</v>
      </c>
      <c r="D21" s="47">
        <f>C21/H21*100000</f>
        <v>2.498801616391472E-2</v>
      </c>
      <c r="E21" s="46">
        <v>0</v>
      </c>
      <c r="F21" s="47">
        <f>E21/H21*100000</f>
        <v>0</v>
      </c>
      <c r="H21" s="38">
        <v>12005755</v>
      </c>
    </row>
    <row r="22" spans="2:8" s="37" customFormat="1" ht="24" customHeight="1" x14ac:dyDescent="0.25">
      <c r="B22" s="45" t="s">
        <v>15</v>
      </c>
      <c r="C22" s="46">
        <v>0</v>
      </c>
      <c r="D22" s="47">
        <f>C22/H22*100000</f>
        <v>0</v>
      </c>
      <c r="E22" s="46">
        <v>0</v>
      </c>
      <c r="F22" s="47">
        <f>E22/H22*100000</f>
        <v>0</v>
      </c>
      <c r="H22" s="38">
        <v>11451999</v>
      </c>
    </row>
    <row r="23" spans="2:8" s="1" customFormat="1" ht="20.100000000000001" customHeight="1" x14ac:dyDescent="0.25">
      <c r="B23" s="3" t="s">
        <v>16</v>
      </c>
      <c r="C23" s="48"/>
    </row>
    <row r="24" spans="2:8" s="1" customFormat="1" ht="20.100000000000001" customHeight="1" x14ac:dyDescent="0.25">
      <c r="B24" s="49" t="s">
        <v>22</v>
      </c>
      <c r="C24" s="50"/>
      <c r="D24" s="51"/>
      <c r="E24" s="51"/>
      <c r="F24" s="52"/>
    </row>
    <row r="25" spans="2:8" s="1" customFormat="1" ht="20.100000000000001" customHeight="1" x14ac:dyDescent="0.25">
      <c r="B25" s="48" t="s">
        <v>23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1FB7-FC0F-4678-8566-0BC6750D485D}">
  <dimension ref="B2:H29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20.7109375" customWidth="1"/>
    <col min="3" max="3" width="18.42578125" customWidth="1"/>
    <col min="4" max="4" width="21.42578125" customWidth="1"/>
    <col min="5" max="5" width="19.28515625" customWidth="1"/>
    <col min="6" max="6" width="18.7109375" customWidth="1"/>
    <col min="7" max="7" width="9" customWidth="1"/>
    <col min="8" max="8" width="1.140625" hidden="1" customWidth="1"/>
  </cols>
  <sheetData>
    <row r="2" spans="2:8" ht="73.5" customHeight="1" x14ac:dyDescent="0.2">
      <c r="B2" s="2" t="s">
        <v>24</v>
      </c>
      <c r="C2" s="2"/>
      <c r="D2" s="2"/>
      <c r="E2" s="2"/>
      <c r="F2" s="2"/>
    </row>
    <row r="3" spans="2:8" ht="15" customHeight="1" x14ac:dyDescent="0.2">
      <c r="B3" s="4" t="s">
        <v>1</v>
      </c>
      <c r="C3" s="53" t="s">
        <v>2</v>
      </c>
      <c r="D3" s="4" t="s">
        <v>3</v>
      </c>
      <c r="E3" s="53" t="s">
        <v>4</v>
      </c>
      <c r="F3" s="4" t="s">
        <v>3</v>
      </c>
      <c r="H3" s="33" t="s">
        <v>5</v>
      </c>
    </row>
    <row r="4" spans="2:8" ht="15" customHeight="1" x14ac:dyDescent="0.2">
      <c r="B4" s="6" t="s">
        <v>6</v>
      </c>
      <c r="C4" s="54" t="s">
        <v>7</v>
      </c>
      <c r="D4" s="7" t="s">
        <v>20</v>
      </c>
      <c r="E4" s="54" t="s">
        <v>9</v>
      </c>
      <c r="F4" s="6" t="s">
        <v>21</v>
      </c>
    </row>
    <row r="5" spans="2:8" ht="20.100000000000001" customHeight="1" x14ac:dyDescent="0.25">
      <c r="B5" s="34">
        <v>2007</v>
      </c>
      <c r="C5" s="35">
        <v>482</v>
      </c>
      <c r="D5" s="36">
        <f t="shared" ref="D5:D18" si="0">C5/H5*100000</f>
        <v>4.3740705100166215</v>
      </c>
      <c r="E5" s="35">
        <v>102</v>
      </c>
      <c r="F5" s="36">
        <f t="shared" ref="F5:F18" si="1">E5/H5*100000</f>
        <v>0.92563317846824777</v>
      </c>
      <c r="H5">
        <v>11019484</v>
      </c>
    </row>
    <row r="6" spans="2:8" ht="20.100000000000001" customHeight="1" x14ac:dyDescent="0.25">
      <c r="B6" s="34">
        <v>2008</v>
      </c>
      <c r="C6" s="35">
        <v>517</v>
      </c>
      <c r="D6" s="36">
        <f t="shared" si="0"/>
        <v>4.6602833704683704</v>
      </c>
      <c r="E6" s="35">
        <v>98</v>
      </c>
      <c r="F6" s="36">
        <f t="shared" si="1"/>
        <v>0.88338060020483611</v>
      </c>
      <c r="H6">
        <v>11093746</v>
      </c>
    </row>
    <row r="7" spans="2:8" ht="20.100000000000001" customHeight="1" x14ac:dyDescent="0.25">
      <c r="B7" s="34">
        <v>2009</v>
      </c>
      <c r="C7" s="35">
        <v>469</v>
      </c>
      <c r="D7" s="36">
        <f t="shared" si="0"/>
        <v>4.1994256188601309</v>
      </c>
      <c r="E7" s="35">
        <v>95</v>
      </c>
      <c r="F7" s="36">
        <f t="shared" si="1"/>
        <v>0.85062992279682814</v>
      </c>
      <c r="H7">
        <v>11168194</v>
      </c>
    </row>
    <row r="8" spans="2:8" ht="20.100000000000001" customHeight="1" x14ac:dyDescent="0.25">
      <c r="B8" s="34">
        <v>2010</v>
      </c>
      <c r="C8" s="35">
        <v>528</v>
      </c>
      <c r="D8" s="36">
        <f t="shared" si="0"/>
        <v>4.6950097648200249</v>
      </c>
      <c r="E8" s="35">
        <v>106</v>
      </c>
      <c r="F8" s="36">
        <f t="shared" si="1"/>
        <v>0.94255877854341408</v>
      </c>
      <c r="H8">
        <v>11245983</v>
      </c>
    </row>
    <row r="9" spans="2:8" ht="20.100000000000001" customHeight="1" x14ac:dyDescent="0.25">
      <c r="B9" s="34">
        <v>2011</v>
      </c>
      <c r="C9" s="35">
        <v>499</v>
      </c>
      <c r="D9" s="36">
        <f t="shared" si="0"/>
        <v>4.4111078236522188</v>
      </c>
      <c r="E9" s="35">
        <v>84</v>
      </c>
      <c r="F9" s="36">
        <f t="shared" si="1"/>
        <v>0.74255121680718716</v>
      </c>
      <c r="H9">
        <v>11312351</v>
      </c>
    </row>
    <row r="10" spans="2:8" ht="20.100000000000001" customHeight="1" x14ac:dyDescent="0.25">
      <c r="B10" s="34">
        <v>2012</v>
      </c>
      <c r="C10" s="35">
        <v>430</v>
      </c>
      <c r="D10" s="36">
        <f t="shared" si="0"/>
        <v>3.778853081180134</v>
      </c>
      <c r="E10" s="35">
        <v>80</v>
      </c>
      <c r="F10" s="36">
        <f t="shared" si="1"/>
        <v>0.70304243370793185</v>
      </c>
      <c r="H10">
        <v>11379114</v>
      </c>
    </row>
    <row r="11" spans="2:8" ht="20.100000000000001" customHeight="1" x14ac:dyDescent="0.25">
      <c r="B11" s="34">
        <v>2013</v>
      </c>
      <c r="C11" s="35">
        <v>371</v>
      </c>
      <c r="D11" s="36">
        <f t="shared" si="0"/>
        <v>3.2412291334953953</v>
      </c>
      <c r="E11" s="35">
        <v>60</v>
      </c>
      <c r="F11" s="36">
        <f t="shared" si="1"/>
        <v>0.52418800002620936</v>
      </c>
      <c r="H11">
        <v>11446275</v>
      </c>
    </row>
    <row r="12" spans="2:8" ht="20.100000000000001" customHeight="1" x14ac:dyDescent="0.25">
      <c r="B12" s="34">
        <v>2014</v>
      </c>
      <c r="C12" s="35">
        <v>264</v>
      </c>
      <c r="D12" s="36">
        <f t="shared" si="0"/>
        <v>2.2928935239306862</v>
      </c>
      <c r="E12" s="35">
        <v>41</v>
      </c>
      <c r="F12" s="36">
        <f t="shared" si="1"/>
        <v>0.35609331242862935</v>
      </c>
      <c r="H12">
        <v>11513836</v>
      </c>
    </row>
    <row r="13" spans="2:8" ht="20.100000000000001" customHeight="1" x14ac:dyDescent="0.25">
      <c r="B13" s="34">
        <v>2015</v>
      </c>
      <c r="C13" s="35">
        <v>237</v>
      </c>
      <c r="D13" s="36">
        <f t="shared" si="0"/>
        <v>2.0463143978162979</v>
      </c>
      <c r="E13" s="35">
        <v>38</v>
      </c>
      <c r="F13" s="36">
        <f t="shared" si="1"/>
        <v>0.32810104268784518</v>
      </c>
      <c r="H13">
        <v>11581798</v>
      </c>
    </row>
    <row r="14" spans="2:8" ht="20.100000000000001" customHeight="1" x14ac:dyDescent="0.25">
      <c r="B14" s="34">
        <v>2016</v>
      </c>
      <c r="C14" s="35">
        <v>181</v>
      </c>
      <c r="D14" s="36">
        <f t="shared" si="0"/>
        <v>1.5551428746704343</v>
      </c>
      <c r="E14" s="35">
        <v>33</v>
      </c>
      <c r="F14" s="36">
        <f t="shared" si="1"/>
        <v>0.28353433626588032</v>
      </c>
      <c r="H14">
        <v>11638802</v>
      </c>
    </row>
    <row r="15" spans="2:8" ht="20.100000000000001" customHeight="1" x14ac:dyDescent="0.25">
      <c r="B15" s="34">
        <v>2017</v>
      </c>
      <c r="C15" s="35">
        <v>202</v>
      </c>
      <c r="D15" s="36">
        <f t="shared" si="0"/>
        <v>1.7270731889158155</v>
      </c>
      <c r="E15" s="35">
        <v>48</v>
      </c>
      <c r="F15" s="36">
        <f t="shared" si="1"/>
        <v>0.41039362904930266</v>
      </c>
      <c r="H15">
        <v>11696088</v>
      </c>
    </row>
    <row r="16" spans="2:8" s="38" customFormat="1" ht="20.100000000000001" customHeight="1" x14ac:dyDescent="0.25">
      <c r="B16" s="34">
        <v>2018</v>
      </c>
      <c r="C16" s="35">
        <v>204</v>
      </c>
      <c r="D16" s="36">
        <f t="shared" si="0"/>
        <v>1.7356297302822892</v>
      </c>
      <c r="E16" s="35">
        <v>36</v>
      </c>
      <c r="F16" s="36">
        <f t="shared" si="1"/>
        <v>0.30628759946158041</v>
      </c>
      <c r="H16" s="38">
        <v>11753659</v>
      </c>
    </row>
    <row r="17" spans="2:8" s="38" customFormat="1" ht="20.100000000000001" customHeight="1" x14ac:dyDescent="0.25">
      <c r="B17" s="34">
        <v>2019</v>
      </c>
      <c r="C17" s="35">
        <v>196</v>
      </c>
      <c r="D17" s="36">
        <f t="shared" si="0"/>
        <v>1.6593974897041159</v>
      </c>
      <c r="E17" s="35">
        <v>32</v>
      </c>
      <c r="F17" s="36">
        <f t="shared" si="1"/>
        <v>0.27092203913536583</v>
      </c>
      <c r="H17" s="38">
        <v>11811516</v>
      </c>
    </row>
    <row r="18" spans="2:8" s="38" customFormat="1" ht="20.100000000000001" customHeight="1" x14ac:dyDescent="0.25">
      <c r="B18" s="55">
        <v>2020</v>
      </c>
      <c r="C18" s="56">
        <v>72</v>
      </c>
      <c r="D18" s="57">
        <f t="shared" si="0"/>
        <v>0.60658856277264894</v>
      </c>
      <c r="E18" s="56">
        <v>12</v>
      </c>
      <c r="F18" s="57">
        <f t="shared" si="1"/>
        <v>0.10109809379544149</v>
      </c>
      <c r="H18" s="38">
        <v>11869660</v>
      </c>
    </row>
    <row r="19" spans="2:8" s="38" customFormat="1" ht="20.100000000000001" customHeight="1" x14ac:dyDescent="0.25">
      <c r="B19" s="58" t="s">
        <v>12</v>
      </c>
      <c r="C19" s="59">
        <v>45</v>
      </c>
      <c r="D19" s="60">
        <f>C19/H19*100000</f>
        <v>0.37767992230872216</v>
      </c>
      <c r="E19" s="59">
        <v>8</v>
      </c>
      <c r="F19" s="60">
        <f>E19/H19*100000</f>
        <v>6.7143097299328366E-2</v>
      </c>
      <c r="H19" s="38">
        <v>11914851</v>
      </c>
    </row>
    <row r="20" spans="2:8" s="38" customFormat="1" ht="20.100000000000001" customHeight="1" x14ac:dyDescent="0.25">
      <c r="B20" s="58" t="s">
        <v>13</v>
      </c>
      <c r="C20" s="59">
        <v>96</v>
      </c>
      <c r="D20" s="60">
        <f>C20/H20*100000</f>
        <v>0.80266108906394329</v>
      </c>
      <c r="E20" s="59">
        <v>19</v>
      </c>
      <c r="F20" s="60">
        <f>E20/H20*100000</f>
        <v>0.15886000721057211</v>
      </c>
      <c r="H20" s="38">
        <v>11960216</v>
      </c>
    </row>
    <row r="21" spans="2:8" s="38" customFormat="1" ht="20.100000000000001" customHeight="1" x14ac:dyDescent="0.25">
      <c r="B21" s="58" t="s">
        <v>14</v>
      </c>
      <c r="C21" s="59">
        <v>142</v>
      </c>
      <c r="D21" s="60">
        <f>C21/H21*100000</f>
        <v>1.1827660984252968</v>
      </c>
      <c r="E21" s="59">
        <v>33</v>
      </c>
      <c r="F21" s="60">
        <f>E21/H21*100000</f>
        <v>0.27486817780306194</v>
      </c>
      <c r="H21" s="38">
        <v>12005755</v>
      </c>
    </row>
    <row r="22" spans="2:8" s="38" customFormat="1" ht="20.100000000000001" customHeight="1" x14ac:dyDescent="0.25">
      <c r="B22" s="58" t="s">
        <v>15</v>
      </c>
      <c r="C22" s="59">
        <v>6</v>
      </c>
      <c r="D22" s="60">
        <f>C22/H22*100000</f>
        <v>4.9976032327829441E-2</v>
      </c>
      <c r="E22" s="59">
        <v>2</v>
      </c>
      <c r="F22" s="60">
        <f>E22/H22*100000</f>
        <v>1.6658677442609817E-2</v>
      </c>
      <c r="H22" s="38">
        <v>12005755</v>
      </c>
    </row>
    <row r="23" spans="2:8" s="38" customFormat="1" ht="20.100000000000001" customHeight="1" x14ac:dyDescent="0.25">
      <c r="B23" s="3"/>
      <c r="C23" s="61"/>
    </row>
    <row r="24" spans="2:8" s="38" customFormat="1" ht="20.100000000000001" customHeight="1" x14ac:dyDescent="0.25">
      <c r="B24" s="62"/>
      <c r="C24" s="61"/>
    </row>
    <row r="25" spans="2:8" s="38" customFormat="1" ht="20.100000000000001" customHeight="1" x14ac:dyDescent="0.25">
      <c r="B25" s="48"/>
    </row>
    <row r="26" spans="2:8" ht="20.100000000000001" customHeight="1" x14ac:dyDescent="0.2"/>
    <row r="27" spans="2:8" ht="20.100000000000001" customHeight="1" x14ac:dyDescent="0.25">
      <c r="B27" s="3" t="s">
        <v>25</v>
      </c>
      <c r="C27" s="61"/>
      <c r="D27" s="38"/>
      <c r="E27" s="38"/>
    </row>
    <row r="28" spans="2:8" ht="15" x14ac:dyDescent="0.25">
      <c r="B28" s="63" t="s">
        <v>26</v>
      </c>
      <c r="C28" s="64"/>
      <c r="D28" s="65"/>
      <c r="E28" s="38"/>
    </row>
    <row r="29" spans="2:8" ht="17.25" x14ac:dyDescent="0.25">
      <c r="B29" s="48" t="s">
        <v>27</v>
      </c>
      <c r="C29" s="38"/>
      <c r="D29" s="38"/>
      <c r="E29" s="38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D7B0-E385-4EA4-BE6A-48FE3E8DC736}">
  <dimension ref="B1:P29"/>
  <sheetViews>
    <sheetView workbookViewId="0">
      <selection activeCell="R4" sqref="R4"/>
    </sheetView>
  </sheetViews>
  <sheetFormatPr defaultColWidth="9" defaultRowHeight="12.75" x14ac:dyDescent="0.2"/>
  <cols>
    <col min="1" max="1" width="9" customWidth="1"/>
    <col min="2" max="2" width="20.42578125" customWidth="1"/>
    <col min="3" max="3" width="22.85546875" customWidth="1"/>
    <col min="4" max="4" width="19.85546875" customWidth="1"/>
    <col min="5" max="5" width="20.7109375" customWidth="1"/>
    <col min="6" max="6" width="19.42578125" customWidth="1"/>
    <col min="7" max="7" width="9" customWidth="1"/>
    <col min="8" max="8" width="9.7109375" hidden="1" customWidth="1"/>
  </cols>
  <sheetData>
    <row r="1" spans="2:8" x14ac:dyDescent="0.2">
      <c r="B1" s="66"/>
    </row>
    <row r="2" spans="2:8" ht="84" customHeight="1" x14ac:dyDescent="0.2">
      <c r="B2" s="2" t="s">
        <v>28</v>
      </c>
      <c r="C2" s="2"/>
      <c r="D2" s="2"/>
      <c r="E2" s="2"/>
      <c r="F2" s="2"/>
    </row>
    <row r="3" spans="2:8" ht="15" x14ac:dyDescent="0.25">
      <c r="B3" s="67" t="s">
        <v>29</v>
      </c>
      <c r="C3" s="68" t="s">
        <v>2</v>
      </c>
      <c r="D3" s="69" t="s">
        <v>3</v>
      </c>
      <c r="E3" s="68" t="s">
        <v>4</v>
      </c>
      <c r="F3" s="70" t="s">
        <v>3</v>
      </c>
      <c r="H3" s="33" t="s">
        <v>5</v>
      </c>
    </row>
    <row r="4" spans="2:8" ht="17.25" x14ac:dyDescent="0.25">
      <c r="B4" s="71" t="s">
        <v>30</v>
      </c>
      <c r="C4" s="72" t="s">
        <v>7</v>
      </c>
      <c r="D4" s="73" t="s">
        <v>20</v>
      </c>
      <c r="E4" s="72" t="s">
        <v>9</v>
      </c>
      <c r="F4" s="74" t="s">
        <v>21</v>
      </c>
    </row>
    <row r="5" spans="2:8" ht="20.100000000000001" customHeight="1" x14ac:dyDescent="0.25">
      <c r="B5" s="75">
        <v>2007</v>
      </c>
      <c r="C5" s="76" t="s">
        <v>31</v>
      </c>
      <c r="D5" s="77" t="s">
        <v>31</v>
      </c>
      <c r="E5" s="76" t="s">
        <v>31</v>
      </c>
      <c r="F5" s="77" t="s">
        <v>31</v>
      </c>
      <c r="H5">
        <v>11019484</v>
      </c>
    </row>
    <row r="6" spans="2:8" ht="20.100000000000001" customHeight="1" x14ac:dyDescent="0.25">
      <c r="B6" s="34">
        <v>2008</v>
      </c>
      <c r="C6" s="35" t="s">
        <v>31</v>
      </c>
      <c r="D6" s="36" t="s">
        <v>31</v>
      </c>
      <c r="E6" s="35" t="s">
        <v>31</v>
      </c>
      <c r="F6" s="36" t="s">
        <v>31</v>
      </c>
      <c r="H6">
        <v>11093746</v>
      </c>
    </row>
    <row r="7" spans="2:8" ht="20.100000000000001" customHeight="1" x14ac:dyDescent="0.25">
      <c r="B7" s="34" t="s">
        <v>32</v>
      </c>
      <c r="C7" s="35" t="s">
        <v>31</v>
      </c>
      <c r="D7" s="36" t="s">
        <v>31</v>
      </c>
      <c r="E7" s="35" t="s">
        <v>31</v>
      </c>
      <c r="F7" s="36" t="s">
        <v>31</v>
      </c>
      <c r="H7">
        <v>11168194</v>
      </c>
    </row>
    <row r="8" spans="2:8" ht="20.100000000000001" customHeight="1" x14ac:dyDescent="0.25">
      <c r="B8" s="34" t="s">
        <v>33</v>
      </c>
      <c r="C8" s="35">
        <v>30</v>
      </c>
      <c r="D8" s="36">
        <f t="shared" ref="D8:D17" si="0">C8/H8*100000</f>
        <v>0.26676191845568326</v>
      </c>
      <c r="E8" s="35">
        <v>6</v>
      </c>
      <c r="F8" s="36">
        <f t="shared" ref="F8:F17" si="1">E8/H8*100000</f>
        <v>5.3352383691136651E-2</v>
      </c>
      <c r="H8">
        <v>11245983</v>
      </c>
    </row>
    <row r="9" spans="2:8" ht="20.100000000000001" customHeight="1" x14ac:dyDescent="0.25">
      <c r="B9" s="34">
        <v>2011</v>
      </c>
      <c r="C9" s="35">
        <v>9</v>
      </c>
      <c r="D9" s="36">
        <f t="shared" si="0"/>
        <v>7.9559058943627192E-2</v>
      </c>
      <c r="E9" s="35">
        <v>0</v>
      </c>
      <c r="F9" s="36">
        <f t="shared" si="1"/>
        <v>0</v>
      </c>
      <c r="H9">
        <v>11312351</v>
      </c>
    </row>
    <row r="10" spans="2:8" ht="20.100000000000001" customHeight="1" x14ac:dyDescent="0.25">
      <c r="B10" s="34">
        <v>2012</v>
      </c>
      <c r="C10" s="35">
        <v>48</v>
      </c>
      <c r="D10" s="36">
        <f t="shared" si="0"/>
        <v>0.42182546022475914</v>
      </c>
      <c r="E10" s="35">
        <v>9</v>
      </c>
      <c r="F10" s="36">
        <f t="shared" si="1"/>
        <v>7.9092273792142342E-2</v>
      </c>
      <c r="H10">
        <v>11379114</v>
      </c>
    </row>
    <row r="11" spans="2:8" ht="20.100000000000001" customHeight="1" x14ac:dyDescent="0.25">
      <c r="B11" s="34">
        <v>2013</v>
      </c>
      <c r="C11" s="35">
        <v>588</v>
      </c>
      <c r="D11" s="36">
        <f t="shared" si="0"/>
        <v>5.1370424002568518</v>
      </c>
      <c r="E11" s="35">
        <v>84</v>
      </c>
      <c r="F11" s="36">
        <f t="shared" si="1"/>
        <v>0.73386320003669314</v>
      </c>
      <c r="H11">
        <v>11446275</v>
      </c>
    </row>
    <row r="12" spans="2:8" ht="20.100000000000001" customHeight="1" x14ac:dyDescent="0.25">
      <c r="B12" s="34">
        <v>2014</v>
      </c>
      <c r="C12" s="35">
        <v>35</v>
      </c>
      <c r="D12" s="36">
        <f t="shared" si="0"/>
        <v>0.30398209597565917</v>
      </c>
      <c r="E12" s="35">
        <v>10</v>
      </c>
      <c r="F12" s="36">
        <f t="shared" si="1"/>
        <v>8.685202742161692E-2</v>
      </c>
      <c r="H12">
        <v>11513836</v>
      </c>
    </row>
    <row r="13" spans="2:8" ht="20.100000000000001" customHeight="1" x14ac:dyDescent="0.25">
      <c r="B13" s="34">
        <v>2015</v>
      </c>
      <c r="C13" s="35">
        <v>12</v>
      </c>
      <c r="D13" s="36">
        <f t="shared" si="0"/>
        <v>0.10361085558563532</v>
      </c>
      <c r="E13" s="35">
        <v>0</v>
      </c>
      <c r="F13" s="36">
        <f t="shared" si="1"/>
        <v>0</v>
      </c>
      <c r="H13">
        <v>11581798</v>
      </c>
    </row>
    <row r="14" spans="2:8" ht="20.100000000000001" customHeight="1" x14ac:dyDescent="0.25">
      <c r="B14" s="34">
        <v>2016</v>
      </c>
      <c r="C14" s="35">
        <v>1321</v>
      </c>
      <c r="D14" s="36">
        <f t="shared" si="0"/>
        <v>11.349965400219025</v>
      </c>
      <c r="E14" s="35">
        <v>153</v>
      </c>
      <c r="F14" s="36">
        <f t="shared" si="1"/>
        <v>1.3145682863236268</v>
      </c>
      <c r="H14">
        <v>11638802</v>
      </c>
    </row>
    <row r="15" spans="2:8" s="38" customFormat="1" ht="20.100000000000001" customHeight="1" x14ac:dyDescent="0.25">
      <c r="B15" s="34">
        <v>2017</v>
      </c>
      <c r="C15" s="35">
        <v>15</v>
      </c>
      <c r="D15" s="36">
        <f t="shared" si="0"/>
        <v>0.12824800907790709</v>
      </c>
      <c r="E15" s="35">
        <v>1</v>
      </c>
      <c r="F15" s="36">
        <f t="shared" si="1"/>
        <v>8.5498672718604726E-3</v>
      </c>
      <c r="H15">
        <v>11696088</v>
      </c>
    </row>
    <row r="16" spans="2:8" s="38" customFormat="1" ht="20.100000000000001" customHeight="1" x14ac:dyDescent="0.25">
      <c r="B16" s="34">
        <v>2018</v>
      </c>
      <c r="C16" s="35">
        <v>456</v>
      </c>
      <c r="D16" s="36">
        <f t="shared" si="0"/>
        <v>3.8796429265133523</v>
      </c>
      <c r="E16" s="35">
        <v>76</v>
      </c>
      <c r="F16" s="36">
        <f t="shared" si="1"/>
        <v>0.64660715441889205</v>
      </c>
      <c r="H16">
        <v>11753659</v>
      </c>
    </row>
    <row r="17" spans="2:16" s="38" customFormat="1" ht="20.100000000000001" customHeight="1" x14ac:dyDescent="0.25">
      <c r="B17" s="34">
        <v>2019</v>
      </c>
      <c r="C17" s="40">
        <v>207</v>
      </c>
      <c r="D17" s="36">
        <f t="shared" si="0"/>
        <v>1.752526940656898</v>
      </c>
      <c r="E17" s="35">
        <v>24</v>
      </c>
      <c r="F17" s="36">
        <f t="shared" si="1"/>
        <v>0.2031915293515244</v>
      </c>
      <c r="H17">
        <v>11811516</v>
      </c>
    </row>
    <row r="18" spans="2:16" s="38" customFormat="1" ht="20.100000000000001" customHeight="1" x14ac:dyDescent="0.25">
      <c r="B18" s="78" t="s">
        <v>11</v>
      </c>
      <c r="C18" s="79">
        <v>80</v>
      </c>
      <c r="D18" s="80">
        <f>C18/H18*100000</f>
        <v>0.67398729196960994</v>
      </c>
      <c r="E18" s="81">
        <v>6</v>
      </c>
      <c r="F18" s="82">
        <f>E18/H18*100000</f>
        <v>5.0549046897720745E-2</v>
      </c>
      <c r="H18">
        <v>11869660</v>
      </c>
    </row>
    <row r="19" spans="2:16" s="38" customFormat="1" ht="20.100000000000001" customHeight="1" x14ac:dyDescent="0.25">
      <c r="B19" s="83" t="s">
        <v>12</v>
      </c>
      <c r="C19" s="79">
        <v>71</v>
      </c>
      <c r="D19" s="84">
        <f>C19/H19*100000</f>
        <v>0.59589498853153933</v>
      </c>
      <c r="E19" s="79">
        <v>13</v>
      </c>
      <c r="F19" s="85">
        <f>E19/H19*100000</f>
        <v>0.1091075331114086</v>
      </c>
      <c r="H19">
        <v>11914851</v>
      </c>
    </row>
    <row r="20" spans="2:16" s="38" customFormat="1" ht="20.100000000000001" customHeight="1" x14ac:dyDescent="0.25">
      <c r="B20" s="83" t="s">
        <v>13</v>
      </c>
      <c r="C20" s="79">
        <v>51</v>
      </c>
      <c r="D20" s="84">
        <f>C20/H20*100000</f>
        <v>0.42641370356521985</v>
      </c>
      <c r="E20" s="79">
        <v>5</v>
      </c>
      <c r="F20" s="85">
        <f>E20/H20*100000</f>
        <v>4.1805265055413716E-2</v>
      </c>
      <c r="H20">
        <v>11960216</v>
      </c>
    </row>
    <row r="21" spans="2:16" ht="20.100000000000001" customHeight="1" x14ac:dyDescent="0.25">
      <c r="B21" s="83" t="s">
        <v>14</v>
      </c>
      <c r="C21" s="79">
        <v>142</v>
      </c>
      <c r="D21" s="84">
        <f>C21/H21*100000</f>
        <v>1.1827660984252968</v>
      </c>
      <c r="E21" s="79">
        <v>10</v>
      </c>
      <c r="F21" s="85">
        <f>E21/H21*100000</f>
        <v>8.3293387213049075E-2</v>
      </c>
      <c r="H21">
        <v>12005755</v>
      </c>
    </row>
    <row r="22" spans="2:16" s="38" customFormat="1" ht="20.100000000000001" customHeight="1" x14ac:dyDescent="0.25">
      <c r="B22" s="83" t="s">
        <v>15</v>
      </c>
      <c r="C22" s="79">
        <v>3</v>
      </c>
      <c r="D22" s="84">
        <f>C22/H22*100000</f>
        <v>2.498801616391472E-2</v>
      </c>
      <c r="E22" s="79">
        <v>0</v>
      </c>
      <c r="F22" s="85">
        <f>E22/H22*100000</f>
        <v>0</v>
      </c>
      <c r="H22">
        <v>12005755</v>
      </c>
    </row>
    <row r="23" spans="2:16" s="38" customFormat="1" ht="20.100000000000001" customHeight="1" x14ac:dyDescent="0.2">
      <c r="B23"/>
      <c r="C23"/>
      <c r="D23"/>
      <c r="E23"/>
      <c r="F23"/>
    </row>
    <row r="24" spans="2:16" s="38" customFormat="1" ht="20.100000000000001" customHeight="1" x14ac:dyDescent="0.2">
      <c r="B24"/>
      <c r="C24"/>
      <c r="D24"/>
      <c r="E24"/>
      <c r="F24"/>
    </row>
    <row r="25" spans="2:16" s="38" customFormat="1" ht="20.100000000000001" customHeight="1" x14ac:dyDescent="0.25">
      <c r="B25" s="3" t="s">
        <v>34</v>
      </c>
      <c r="C25" s="61"/>
    </row>
    <row r="26" spans="2:16" ht="20.100000000000001" customHeight="1" x14ac:dyDescent="0.25">
      <c r="B26" s="86" t="s">
        <v>22</v>
      </c>
      <c r="C26" s="87"/>
      <c r="D26" s="88"/>
      <c r="E26" s="38"/>
      <c r="F26" s="38"/>
    </row>
    <row r="27" spans="2:16" ht="20.100000000000001" customHeight="1" x14ac:dyDescent="0.25">
      <c r="B27" s="52" t="s">
        <v>35</v>
      </c>
      <c r="C27" s="88"/>
      <c r="D27" s="88"/>
      <c r="E27" s="88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 ht="20.100000000000001" customHeight="1" x14ac:dyDescent="0.25">
      <c r="B28" s="52" t="s">
        <v>36</v>
      </c>
      <c r="C28" s="88"/>
      <c r="D28" s="88"/>
      <c r="E28" s="88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 ht="17.25" x14ac:dyDescent="0.25">
      <c r="B29" s="48" t="s">
        <v>23</v>
      </c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EAF9-2E72-4052-9D9F-3F65D4A085F2}">
  <dimension ref="B1:P32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21" customWidth="1"/>
    <col min="3" max="3" width="18.140625" customWidth="1"/>
    <col min="4" max="4" width="18.5703125" customWidth="1"/>
    <col min="5" max="5" width="19.42578125" customWidth="1"/>
    <col min="6" max="6" width="20" customWidth="1"/>
    <col min="7" max="7" width="9.140625" customWidth="1"/>
    <col min="8" max="8" width="9.7109375" hidden="1" customWidth="1"/>
  </cols>
  <sheetData>
    <row r="1" spans="2:8" x14ac:dyDescent="0.2">
      <c r="B1" s="66"/>
    </row>
    <row r="2" spans="2:8" ht="90.75" customHeight="1" x14ac:dyDescent="0.35">
      <c r="B2" s="90" t="s">
        <v>37</v>
      </c>
      <c r="C2" s="90"/>
      <c r="D2" s="90"/>
      <c r="E2" s="90"/>
      <c r="F2" s="90"/>
    </row>
    <row r="3" spans="2:8" ht="15" x14ac:dyDescent="0.25">
      <c r="B3" s="67" t="s">
        <v>29</v>
      </c>
      <c r="C3" s="68" t="s">
        <v>2</v>
      </c>
      <c r="D3" s="69" t="s">
        <v>3</v>
      </c>
      <c r="E3" s="68" t="s">
        <v>4</v>
      </c>
      <c r="F3" s="70" t="s">
        <v>3</v>
      </c>
      <c r="H3" s="33" t="s">
        <v>5</v>
      </c>
    </row>
    <row r="4" spans="2:8" ht="17.25" x14ac:dyDescent="0.25">
      <c r="B4" s="71" t="s">
        <v>30</v>
      </c>
      <c r="C4" s="72" t="s">
        <v>7</v>
      </c>
      <c r="D4" s="73" t="s">
        <v>20</v>
      </c>
      <c r="E4" s="72" t="s">
        <v>9</v>
      </c>
      <c r="F4" s="74" t="s">
        <v>21</v>
      </c>
    </row>
    <row r="5" spans="2:8" ht="20.100000000000001" customHeight="1" x14ac:dyDescent="0.25">
      <c r="B5" s="34">
        <v>2007</v>
      </c>
      <c r="C5" s="35" t="s">
        <v>31</v>
      </c>
      <c r="D5" s="36" t="s">
        <v>31</v>
      </c>
      <c r="E5" s="35" t="s">
        <v>31</v>
      </c>
      <c r="F5" s="36" t="s">
        <v>31</v>
      </c>
      <c r="H5">
        <v>11019484</v>
      </c>
    </row>
    <row r="6" spans="2:8" ht="20.100000000000001" customHeight="1" x14ac:dyDescent="0.25">
      <c r="B6" s="34">
        <v>2008</v>
      </c>
      <c r="C6" s="35" t="s">
        <v>31</v>
      </c>
      <c r="D6" s="36" t="s">
        <v>31</v>
      </c>
      <c r="E6" s="35" t="s">
        <v>31</v>
      </c>
      <c r="F6" s="36" t="s">
        <v>31</v>
      </c>
      <c r="H6">
        <v>11093746</v>
      </c>
    </row>
    <row r="7" spans="2:8" ht="20.100000000000001" customHeight="1" x14ac:dyDescent="0.25">
      <c r="B7" s="34">
        <v>2009</v>
      </c>
      <c r="C7" s="35" t="s">
        <v>31</v>
      </c>
      <c r="D7" s="36" t="s">
        <v>31</v>
      </c>
      <c r="E7" s="35" t="s">
        <v>31</v>
      </c>
      <c r="F7" s="36" t="s">
        <v>31</v>
      </c>
      <c r="H7">
        <v>11168194</v>
      </c>
    </row>
    <row r="8" spans="2:8" ht="20.100000000000001" customHeight="1" x14ac:dyDescent="0.25">
      <c r="B8" s="34">
        <v>2010</v>
      </c>
      <c r="C8" s="35">
        <v>31</v>
      </c>
      <c r="D8" s="36">
        <f t="shared" ref="D8:D17" si="0">C8/H8*100000</f>
        <v>0.27565398240420602</v>
      </c>
      <c r="E8" s="35">
        <v>1</v>
      </c>
      <c r="F8" s="36">
        <f t="shared" ref="F8:F17" si="1">E8/H8*100000</f>
        <v>8.8920639485227746E-3</v>
      </c>
      <c r="H8">
        <v>11245983</v>
      </c>
    </row>
    <row r="9" spans="2:8" ht="20.100000000000001" customHeight="1" x14ac:dyDescent="0.25">
      <c r="B9" s="34">
        <v>2011</v>
      </c>
      <c r="C9" s="35">
        <v>23</v>
      </c>
      <c r="D9" s="36">
        <f t="shared" si="0"/>
        <v>0.20331759507815836</v>
      </c>
      <c r="E9" s="35">
        <v>3</v>
      </c>
      <c r="F9" s="36">
        <f t="shared" si="1"/>
        <v>2.65196863145424E-2</v>
      </c>
      <c r="H9">
        <v>11312351</v>
      </c>
    </row>
    <row r="10" spans="2:8" ht="20.100000000000001" customHeight="1" x14ac:dyDescent="0.25">
      <c r="B10" s="34">
        <v>2012</v>
      </c>
      <c r="C10" s="35">
        <v>68</v>
      </c>
      <c r="D10" s="36">
        <f t="shared" si="0"/>
        <v>0.59758606865174213</v>
      </c>
      <c r="E10" s="35">
        <v>3</v>
      </c>
      <c r="F10" s="36">
        <f t="shared" si="1"/>
        <v>2.6364091264047446E-2</v>
      </c>
      <c r="H10">
        <v>11379114</v>
      </c>
    </row>
    <row r="11" spans="2:8" ht="20.100000000000001" customHeight="1" x14ac:dyDescent="0.25">
      <c r="B11" s="34">
        <v>2013</v>
      </c>
      <c r="C11" s="35">
        <v>32</v>
      </c>
      <c r="D11" s="36">
        <f t="shared" si="0"/>
        <v>0.2795669333473117</v>
      </c>
      <c r="E11" s="35">
        <v>0</v>
      </c>
      <c r="F11" s="36">
        <f t="shared" si="1"/>
        <v>0</v>
      </c>
      <c r="H11">
        <v>11446275</v>
      </c>
    </row>
    <row r="12" spans="2:8" ht="20.100000000000001" customHeight="1" x14ac:dyDescent="0.25">
      <c r="B12" s="34">
        <v>2014</v>
      </c>
      <c r="C12" s="35">
        <v>117</v>
      </c>
      <c r="D12" s="36">
        <f t="shared" si="0"/>
        <v>1.016168720832918</v>
      </c>
      <c r="E12" s="35">
        <v>8</v>
      </c>
      <c r="F12" s="36">
        <f t="shared" si="1"/>
        <v>6.9481621937293528E-2</v>
      </c>
      <c r="H12">
        <v>11513836</v>
      </c>
    </row>
    <row r="13" spans="2:8" ht="20.100000000000001" customHeight="1" x14ac:dyDescent="0.25">
      <c r="B13" s="34">
        <v>2015</v>
      </c>
      <c r="C13" s="35">
        <v>69</v>
      </c>
      <c r="D13" s="36">
        <f t="shared" si="0"/>
        <v>0.59576241961740306</v>
      </c>
      <c r="E13" s="35">
        <v>5</v>
      </c>
      <c r="F13" s="36">
        <f t="shared" si="1"/>
        <v>4.317118982734805E-2</v>
      </c>
      <c r="H13">
        <v>11581798</v>
      </c>
    </row>
    <row r="14" spans="2:8" ht="20.100000000000001" customHeight="1" x14ac:dyDescent="0.25">
      <c r="B14" s="34">
        <v>2016</v>
      </c>
      <c r="C14" s="35">
        <v>17</v>
      </c>
      <c r="D14" s="36">
        <f t="shared" si="0"/>
        <v>0.14606314292484743</v>
      </c>
      <c r="E14" s="35">
        <v>4</v>
      </c>
      <c r="F14" s="36">
        <f t="shared" si="1"/>
        <v>3.4367798335258215E-2</v>
      </c>
      <c r="H14">
        <v>11638802</v>
      </c>
    </row>
    <row r="15" spans="2:8" s="38" customFormat="1" ht="20.100000000000001" customHeight="1" x14ac:dyDescent="0.25">
      <c r="B15" s="34">
        <v>2017</v>
      </c>
      <c r="C15" s="35">
        <v>167</v>
      </c>
      <c r="D15" s="36">
        <f t="shared" si="0"/>
        <v>1.4278278344006989</v>
      </c>
      <c r="E15" s="35">
        <v>21</v>
      </c>
      <c r="F15" s="36">
        <f t="shared" si="1"/>
        <v>0.1795472127090699</v>
      </c>
      <c r="H15">
        <v>11696088</v>
      </c>
    </row>
    <row r="16" spans="2:8" s="38" customFormat="1" ht="20.100000000000001" customHeight="1" x14ac:dyDescent="0.25">
      <c r="B16" s="34">
        <v>2018</v>
      </c>
      <c r="C16" s="35">
        <v>104</v>
      </c>
      <c r="D16" s="36">
        <f t="shared" si="0"/>
        <v>0.88483084288901015</v>
      </c>
      <c r="E16" s="35">
        <v>10</v>
      </c>
      <c r="F16" s="36">
        <f t="shared" si="1"/>
        <v>8.5079888739327897E-2</v>
      </c>
      <c r="H16">
        <v>11753659</v>
      </c>
    </row>
    <row r="17" spans="2:16" s="38" customFormat="1" ht="20.100000000000001" customHeight="1" x14ac:dyDescent="0.25">
      <c r="B17" s="34">
        <v>2019</v>
      </c>
      <c r="C17" s="35">
        <v>94</v>
      </c>
      <c r="D17" s="36">
        <f t="shared" si="0"/>
        <v>0.79583348996013714</v>
      </c>
      <c r="E17" s="35">
        <v>6</v>
      </c>
      <c r="F17" s="36">
        <f t="shared" si="1"/>
        <v>5.0797882337881101E-2</v>
      </c>
      <c r="H17" s="38">
        <v>11811516</v>
      </c>
    </row>
    <row r="18" spans="2:16" s="38" customFormat="1" ht="20.100000000000001" customHeight="1" x14ac:dyDescent="0.25">
      <c r="B18" s="91" t="s">
        <v>11</v>
      </c>
      <c r="C18" s="81">
        <v>5</v>
      </c>
      <c r="D18" s="82">
        <f>C18/H18*100000</f>
        <v>4.2124205748100621E-2</v>
      </c>
      <c r="E18" s="81">
        <v>0</v>
      </c>
      <c r="F18" s="82">
        <f>E18/H18*100000</f>
        <v>0</v>
      </c>
      <c r="H18" s="38">
        <v>11869660</v>
      </c>
    </row>
    <row r="19" spans="2:16" s="38" customFormat="1" ht="20.100000000000001" customHeight="1" x14ac:dyDescent="0.25">
      <c r="B19" s="92" t="s">
        <v>12</v>
      </c>
      <c r="C19" s="79">
        <v>646</v>
      </c>
      <c r="D19" s="85">
        <f>C19/H19*100000</f>
        <v>5.4218051069207664</v>
      </c>
      <c r="E19" s="79">
        <v>85</v>
      </c>
      <c r="F19" s="85">
        <f>E19/H19*100000</f>
        <v>0.71339540880536401</v>
      </c>
      <c r="H19" s="38">
        <v>11914851</v>
      </c>
    </row>
    <row r="20" spans="2:16" s="38" customFormat="1" ht="20.100000000000001" customHeight="1" x14ac:dyDescent="0.25">
      <c r="B20" s="92" t="s">
        <v>13</v>
      </c>
      <c r="C20" s="79">
        <v>225</v>
      </c>
      <c r="D20" s="85">
        <f>C20/H20*100000</f>
        <v>1.8812369274936174</v>
      </c>
      <c r="E20" s="79">
        <v>36</v>
      </c>
      <c r="F20" s="85">
        <f>E20/H20*100000</f>
        <v>0.30099790839897878</v>
      </c>
      <c r="H20" s="38">
        <v>11960216</v>
      </c>
    </row>
    <row r="21" spans="2:16" ht="20.100000000000001" customHeight="1" x14ac:dyDescent="0.25">
      <c r="B21" s="92" t="s">
        <v>14</v>
      </c>
      <c r="C21" s="79">
        <v>1</v>
      </c>
      <c r="D21" s="85">
        <f>C21/H21*100000</f>
        <v>8.3293387213049085E-3</v>
      </c>
      <c r="E21" s="79">
        <v>0</v>
      </c>
      <c r="F21" s="85">
        <f>E21/H21*100000</f>
        <v>0</v>
      </c>
      <c r="H21" s="38">
        <v>12005755</v>
      </c>
    </row>
    <row r="22" spans="2:16" s="38" customFormat="1" ht="20.100000000000001" customHeight="1" x14ac:dyDescent="0.25">
      <c r="B22" s="92" t="s">
        <v>15</v>
      </c>
      <c r="C22" s="79">
        <v>1</v>
      </c>
      <c r="D22" s="85">
        <f>C22/H22*100000</f>
        <v>8.3293387213049085E-3</v>
      </c>
      <c r="E22" s="79">
        <v>0</v>
      </c>
      <c r="F22" s="85">
        <f>E22/H22*100000</f>
        <v>0</v>
      </c>
      <c r="H22" s="38">
        <v>12005755</v>
      </c>
    </row>
    <row r="23" spans="2:16" s="38" customFormat="1" ht="20.100000000000001" customHeight="1" x14ac:dyDescent="0.2">
      <c r="B23"/>
      <c r="C23"/>
      <c r="D23"/>
      <c r="E23"/>
      <c r="F23"/>
    </row>
    <row r="24" spans="2:16" s="38" customFormat="1" ht="20.100000000000001" customHeight="1" x14ac:dyDescent="0.2">
      <c r="B24"/>
      <c r="C24"/>
      <c r="D24"/>
      <c r="E24"/>
      <c r="F24"/>
    </row>
    <row r="25" spans="2:16" s="38" customFormat="1" ht="20.100000000000001" customHeight="1" x14ac:dyDescent="0.25">
      <c r="B25" s="3" t="s">
        <v>38</v>
      </c>
      <c r="C25" s="61"/>
    </row>
    <row r="26" spans="2:16" ht="20.100000000000001" customHeight="1" x14ac:dyDescent="0.25">
      <c r="B26" s="93" t="s">
        <v>22</v>
      </c>
      <c r="C26" s="94"/>
      <c r="D26" s="95"/>
      <c r="E26" s="95"/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 ht="20.100000000000001" customHeight="1" x14ac:dyDescent="0.25">
      <c r="B27" s="52" t="s">
        <v>39</v>
      </c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 ht="20.100000000000001" customHeight="1" x14ac:dyDescent="0.25">
      <c r="B28" s="52" t="s">
        <v>40</v>
      </c>
      <c r="C28" s="88"/>
      <c r="D28" s="88"/>
      <c r="E28" s="88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 ht="20.100000000000001" customHeight="1" x14ac:dyDescent="0.25">
      <c r="B29" s="48" t="s">
        <v>23</v>
      </c>
    </row>
    <row r="30" spans="2:16" ht="20.100000000000001" customHeight="1" x14ac:dyDescent="0.2"/>
    <row r="31" spans="2:16" ht="20.100000000000001" customHeight="1" x14ac:dyDescent="0.2"/>
    <row r="32" spans="2:1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19F1-DDA2-4685-A44B-DDACD262D0E6}">
  <dimension ref="B1:P32"/>
  <sheetViews>
    <sheetView workbookViewId="0">
      <selection activeCell="B3" sqref="B3"/>
    </sheetView>
  </sheetViews>
  <sheetFormatPr defaultColWidth="9" defaultRowHeight="12.75" x14ac:dyDescent="0.2"/>
  <cols>
    <col min="1" max="1" width="9" customWidth="1"/>
    <col min="2" max="2" width="19.7109375" customWidth="1"/>
    <col min="3" max="3" width="17.28515625" customWidth="1"/>
    <col min="4" max="4" width="20.5703125" customWidth="1"/>
    <col min="5" max="5" width="19.140625" customWidth="1"/>
    <col min="6" max="6" width="19.7109375" customWidth="1"/>
    <col min="7" max="7" width="9.140625" customWidth="1"/>
    <col min="8" max="8" width="9.7109375" hidden="1" customWidth="1"/>
  </cols>
  <sheetData>
    <row r="1" spans="2:8" x14ac:dyDescent="0.2">
      <c r="B1" s="66"/>
    </row>
    <row r="2" spans="2:8" ht="84" customHeight="1" x14ac:dyDescent="0.35">
      <c r="B2" s="90" t="s">
        <v>42</v>
      </c>
      <c r="C2" s="90"/>
      <c r="D2" s="90"/>
      <c r="E2" s="90"/>
      <c r="F2" s="90"/>
    </row>
    <row r="3" spans="2:8" ht="15" x14ac:dyDescent="0.25">
      <c r="B3" s="67" t="s">
        <v>29</v>
      </c>
      <c r="C3" s="68" t="s">
        <v>2</v>
      </c>
      <c r="D3" s="69" t="s">
        <v>3</v>
      </c>
      <c r="E3" s="68" t="s">
        <v>4</v>
      </c>
      <c r="F3" s="70" t="s">
        <v>3</v>
      </c>
      <c r="H3" s="33" t="s">
        <v>5</v>
      </c>
    </row>
    <row r="4" spans="2:8" ht="17.25" x14ac:dyDescent="0.25">
      <c r="B4" s="100" t="s">
        <v>30</v>
      </c>
      <c r="C4" s="72" t="s">
        <v>7</v>
      </c>
      <c r="D4" s="99" t="s">
        <v>20</v>
      </c>
      <c r="E4" s="72" t="s">
        <v>9</v>
      </c>
      <c r="F4" s="98" t="s">
        <v>21</v>
      </c>
    </row>
    <row r="5" spans="2:8" ht="20.100000000000001" customHeight="1" x14ac:dyDescent="0.25">
      <c r="B5" s="34">
        <v>2007</v>
      </c>
      <c r="C5" s="35" t="s">
        <v>31</v>
      </c>
      <c r="D5" s="36" t="s">
        <v>31</v>
      </c>
      <c r="E5" s="35" t="s">
        <v>31</v>
      </c>
      <c r="F5" s="36" t="s">
        <v>31</v>
      </c>
      <c r="H5">
        <v>11019484</v>
      </c>
    </row>
    <row r="6" spans="2:8" ht="20.100000000000001" customHeight="1" x14ac:dyDescent="0.25">
      <c r="B6" s="34">
        <v>2008</v>
      </c>
      <c r="C6" s="35" t="s">
        <v>31</v>
      </c>
      <c r="D6" s="36" t="s">
        <v>31</v>
      </c>
      <c r="E6" s="35" t="s">
        <v>31</v>
      </c>
      <c r="F6" s="36" t="s">
        <v>31</v>
      </c>
      <c r="H6">
        <v>11093746</v>
      </c>
    </row>
    <row r="7" spans="2:8" ht="20.100000000000001" customHeight="1" x14ac:dyDescent="0.25">
      <c r="B7" s="34">
        <v>2009</v>
      </c>
      <c r="C7" s="35" t="s">
        <v>31</v>
      </c>
      <c r="D7" s="36" t="s">
        <v>31</v>
      </c>
      <c r="E7" s="35" t="s">
        <v>31</v>
      </c>
      <c r="F7" s="36" t="s">
        <v>31</v>
      </c>
      <c r="H7">
        <v>11168194</v>
      </c>
    </row>
    <row r="8" spans="2:8" ht="20.100000000000001" customHeight="1" x14ac:dyDescent="0.25">
      <c r="B8" s="34">
        <v>2010</v>
      </c>
      <c r="C8" s="35">
        <v>6</v>
      </c>
      <c r="D8" s="36">
        <f>C8/H8*100000</f>
        <v>5.3352383691136651E-2</v>
      </c>
      <c r="E8" s="35">
        <v>0</v>
      </c>
      <c r="F8" s="36">
        <f>E8/H8*100000</f>
        <v>0</v>
      </c>
      <c r="H8">
        <v>11245983</v>
      </c>
    </row>
    <row r="9" spans="2:8" ht="20.100000000000001" customHeight="1" x14ac:dyDescent="0.25">
      <c r="B9" s="34">
        <v>2011</v>
      </c>
      <c r="C9" s="35">
        <v>9</v>
      </c>
      <c r="D9" s="36">
        <f>C9/H9*100000</f>
        <v>7.9559058943627192E-2</v>
      </c>
      <c r="E9" s="35">
        <v>0</v>
      </c>
      <c r="F9" s="36">
        <f>E9/H9*100000</f>
        <v>0</v>
      </c>
      <c r="H9">
        <v>11312351</v>
      </c>
    </row>
    <row r="10" spans="2:8" ht="20.100000000000001" customHeight="1" x14ac:dyDescent="0.25">
      <c r="B10" s="34">
        <v>2012</v>
      </c>
      <c r="C10" s="35">
        <v>5</v>
      </c>
      <c r="D10" s="36">
        <f>C10/H10*100000</f>
        <v>4.394015210674574E-2</v>
      </c>
      <c r="E10" s="35">
        <v>0</v>
      </c>
      <c r="F10" s="36">
        <f>E10/H10*100000</f>
        <v>0</v>
      </c>
      <c r="H10">
        <v>11379114</v>
      </c>
    </row>
    <row r="11" spans="2:8" ht="20.100000000000001" customHeight="1" x14ac:dyDescent="0.25">
      <c r="B11" s="34">
        <v>2013</v>
      </c>
      <c r="C11" s="35">
        <v>143</v>
      </c>
      <c r="D11" s="36">
        <f>C11/H11*100000</f>
        <v>1.249314733395799</v>
      </c>
      <c r="E11" s="35">
        <v>10</v>
      </c>
      <c r="F11" s="36">
        <f>E11/H11*100000</f>
        <v>8.7364666671034902E-2</v>
      </c>
      <c r="H11">
        <v>11446275</v>
      </c>
    </row>
    <row r="12" spans="2:8" ht="20.100000000000001" customHeight="1" x14ac:dyDescent="0.25">
      <c r="B12" s="34">
        <v>2014</v>
      </c>
      <c r="C12" s="35">
        <v>42</v>
      </c>
      <c r="D12" s="36">
        <f>C12/H12*100000</f>
        <v>0.36477851517079102</v>
      </c>
      <c r="E12" s="35">
        <v>7</v>
      </c>
      <c r="F12" s="36">
        <f>E12/H12*100000</f>
        <v>6.0796419195131846E-2</v>
      </c>
      <c r="H12">
        <v>11513836</v>
      </c>
    </row>
    <row r="13" spans="2:8" ht="20.100000000000001" customHeight="1" x14ac:dyDescent="0.25">
      <c r="B13" s="34">
        <v>2015</v>
      </c>
      <c r="C13" s="35">
        <v>14</v>
      </c>
      <c r="D13" s="36">
        <f>C13/H13*100000</f>
        <v>0.12087933151657455</v>
      </c>
      <c r="E13" s="35">
        <v>2</v>
      </c>
      <c r="F13" s="36">
        <f>E13/H13*100000</f>
        <v>1.726847593093922E-2</v>
      </c>
      <c r="H13">
        <v>11581798</v>
      </c>
    </row>
    <row r="14" spans="2:8" ht="20.100000000000001" customHeight="1" x14ac:dyDescent="0.25">
      <c r="B14" s="34">
        <v>2016</v>
      </c>
      <c r="C14" s="35">
        <v>98</v>
      </c>
      <c r="D14" s="36">
        <f>C14/H14*100000</f>
        <v>0.84201105921382635</v>
      </c>
      <c r="E14" s="35">
        <v>6</v>
      </c>
      <c r="F14" s="36">
        <f>E14/H14*100000</f>
        <v>5.1551697502887329E-2</v>
      </c>
      <c r="H14">
        <v>11638802</v>
      </c>
    </row>
    <row r="15" spans="2:8" s="38" customFormat="1" ht="20.100000000000001" customHeight="1" x14ac:dyDescent="0.25">
      <c r="B15" s="34">
        <v>2017</v>
      </c>
      <c r="C15" s="35">
        <v>81</v>
      </c>
      <c r="D15" s="36">
        <f>C15/H15*100000</f>
        <v>0.69253924902069819</v>
      </c>
      <c r="E15" s="35">
        <v>9</v>
      </c>
      <c r="F15" s="36">
        <f>E15/H15*100000</f>
        <v>7.6948805446744248E-2</v>
      </c>
      <c r="H15">
        <v>11696088</v>
      </c>
    </row>
    <row r="16" spans="2:8" s="38" customFormat="1" ht="20.100000000000001" customHeight="1" x14ac:dyDescent="0.25">
      <c r="B16" s="34">
        <v>2018</v>
      </c>
      <c r="C16" s="35">
        <v>98</v>
      </c>
      <c r="D16" s="36">
        <f>C16/H16*100000</f>
        <v>0.83378290964541346</v>
      </c>
      <c r="E16" s="35">
        <v>11</v>
      </c>
      <c r="F16" s="36">
        <f>E16/H16*100000</f>
        <v>9.3587877613260692E-2</v>
      </c>
      <c r="H16">
        <v>11753659</v>
      </c>
    </row>
    <row r="17" spans="2:16" s="38" customFormat="1" ht="20.100000000000001" customHeight="1" x14ac:dyDescent="0.25">
      <c r="B17" s="34">
        <v>2019</v>
      </c>
      <c r="C17" s="35">
        <v>71</v>
      </c>
      <c r="D17" s="36">
        <f>C17/H17*100000</f>
        <v>0.60110827433159297</v>
      </c>
      <c r="E17" s="35">
        <v>5</v>
      </c>
      <c r="F17" s="36">
        <f>E17/H17*100000</f>
        <v>4.2331568614900915E-2</v>
      </c>
      <c r="H17" s="38">
        <v>11811516</v>
      </c>
    </row>
    <row r="18" spans="2:16" s="38" customFormat="1" ht="20.100000000000001" customHeight="1" x14ac:dyDescent="0.25">
      <c r="B18" s="91">
        <v>2020</v>
      </c>
      <c r="C18" s="81">
        <v>96</v>
      </c>
      <c r="D18" s="82">
        <f>C18/H18*100000</f>
        <v>0.80878475036353192</v>
      </c>
      <c r="E18" s="81">
        <v>6</v>
      </c>
      <c r="F18" s="82">
        <f>E18/H18*100000</f>
        <v>5.0549046897720745E-2</v>
      </c>
      <c r="H18" s="38">
        <v>11869660</v>
      </c>
    </row>
    <row r="19" spans="2:16" s="38" customFormat="1" ht="20.100000000000001" customHeight="1" x14ac:dyDescent="0.25">
      <c r="B19" s="92" t="s">
        <v>12</v>
      </c>
      <c r="C19" s="79">
        <v>70</v>
      </c>
      <c r="D19" s="85">
        <f>C19/H19*100000</f>
        <v>0.58750210136912329</v>
      </c>
      <c r="E19" s="79">
        <v>3</v>
      </c>
      <c r="F19" s="85">
        <f>E19/H19*100000</f>
        <v>2.5178661487248143E-2</v>
      </c>
      <c r="H19" s="38">
        <v>11914851</v>
      </c>
    </row>
    <row r="20" spans="2:16" s="38" customFormat="1" ht="20.100000000000001" customHeight="1" x14ac:dyDescent="0.25">
      <c r="B20" s="92" t="s">
        <v>13</v>
      </c>
      <c r="C20" s="79">
        <v>56</v>
      </c>
      <c r="D20" s="85">
        <f>C20/H20*100000</f>
        <v>0.46821896862063361</v>
      </c>
      <c r="E20" s="79">
        <v>2</v>
      </c>
      <c r="F20" s="85">
        <f>E20/H20*100000</f>
        <v>1.6722106022165485E-2</v>
      </c>
      <c r="H20" s="38">
        <v>11960216</v>
      </c>
    </row>
    <row r="21" spans="2:16" ht="20.100000000000001" customHeight="1" x14ac:dyDescent="0.25">
      <c r="B21" s="92" t="s">
        <v>14</v>
      </c>
      <c r="C21" s="79">
        <v>200</v>
      </c>
      <c r="D21" s="85">
        <f>C21/H21*100000</f>
        <v>1.6658677442609817</v>
      </c>
      <c r="E21" s="79">
        <v>11</v>
      </c>
      <c r="F21" s="85">
        <f>E21/H21*100000</f>
        <v>9.1622725934353985E-2</v>
      </c>
      <c r="H21" s="38">
        <v>12005755</v>
      </c>
    </row>
    <row r="22" spans="2:16" s="38" customFormat="1" ht="20.100000000000001" customHeight="1" x14ac:dyDescent="0.25">
      <c r="B22" s="92" t="s">
        <v>15</v>
      </c>
      <c r="C22" s="79">
        <v>5</v>
      </c>
      <c r="D22" s="85">
        <f>C22/H22*100000</f>
        <v>4.1646693606524537E-2</v>
      </c>
      <c r="E22" s="79">
        <v>0</v>
      </c>
      <c r="F22" s="85">
        <f>E22/H22*100000</f>
        <v>0</v>
      </c>
      <c r="H22" s="38">
        <v>12005755</v>
      </c>
    </row>
    <row r="23" spans="2:16" s="38" customFormat="1" ht="20.100000000000001" customHeight="1" x14ac:dyDescent="0.2">
      <c r="B23"/>
      <c r="C23"/>
      <c r="D23"/>
      <c r="E23"/>
      <c r="F23"/>
    </row>
    <row r="24" spans="2:16" s="38" customFormat="1" ht="20.100000000000001" customHeight="1" x14ac:dyDescent="0.2">
      <c r="B24"/>
      <c r="C24"/>
      <c r="D24"/>
      <c r="E24"/>
      <c r="F24"/>
    </row>
    <row r="25" spans="2:16" s="38" customFormat="1" ht="20.100000000000001" customHeight="1" x14ac:dyDescent="0.25">
      <c r="B25" s="3" t="s">
        <v>34</v>
      </c>
      <c r="C25" s="61"/>
    </row>
    <row r="26" spans="2:16" ht="20.100000000000001" customHeight="1" x14ac:dyDescent="0.25">
      <c r="B26" s="97" t="s">
        <v>22</v>
      </c>
      <c r="C26" s="96"/>
      <c r="D26" s="95"/>
      <c r="E26" s="95"/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2:16" ht="20.100000000000001" customHeight="1" x14ac:dyDescent="0.25">
      <c r="B27" s="52" t="s">
        <v>39</v>
      </c>
      <c r="C27" s="88"/>
      <c r="D27" s="88"/>
      <c r="E27" s="88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6" ht="19.5" customHeight="1" x14ac:dyDescent="0.25">
      <c r="B28" s="52" t="s">
        <v>41</v>
      </c>
      <c r="C28" s="88"/>
      <c r="D28" s="88"/>
      <c r="E28" s="88"/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2:16" ht="20.100000000000001" customHeight="1" x14ac:dyDescent="0.25">
      <c r="B29" s="48" t="s">
        <v>23</v>
      </c>
    </row>
    <row r="30" spans="2:16" ht="20.100000000000001" customHeight="1" x14ac:dyDescent="0.2"/>
    <row r="31" spans="2:16" ht="20.100000000000001" customHeight="1" x14ac:dyDescent="0.2"/>
    <row r="32" spans="2:1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B74F-E04D-4EEA-912B-61CB6C55D45C}">
  <dimension ref="B1:K28"/>
  <sheetViews>
    <sheetView workbookViewId="0">
      <selection activeCell="B26" sqref="B26"/>
    </sheetView>
  </sheetViews>
  <sheetFormatPr defaultColWidth="9" defaultRowHeight="12.75" x14ac:dyDescent="0.2"/>
  <cols>
    <col min="1" max="1" width="9" customWidth="1"/>
    <col min="2" max="2" width="23.5703125" customWidth="1"/>
    <col min="3" max="3" width="24.140625" customWidth="1"/>
    <col min="4" max="4" width="23.28515625" customWidth="1"/>
    <col min="5" max="5" width="9" customWidth="1"/>
  </cols>
  <sheetData>
    <row r="1" spans="2:11" ht="6" customHeight="1" x14ac:dyDescent="0.2">
      <c r="B1" s="33"/>
      <c r="C1" s="33"/>
      <c r="D1" s="33"/>
    </row>
    <row r="2" spans="2:11" ht="66.75" customHeight="1" x14ac:dyDescent="0.35">
      <c r="B2" s="90" t="s">
        <v>43</v>
      </c>
      <c r="C2" s="90"/>
      <c r="D2" s="90"/>
      <c r="E2" s="66"/>
      <c r="F2" s="66"/>
      <c r="K2" s="38"/>
    </row>
    <row r="3" spans="2:11" ht="15" x14ac:dyDescent="0.25">
      <c r="B3" s="67" t="s">
        <v>1</v>
      </c>
      <c r="C3" s="68" t="s">
        <v>2</v>
      </c>
      <c r="D3" s="70" t="s">
        <v>4</v>
      </c>
    </row>
    <row r="4" spans="2:11" ht="15" x14ac:dyDescent="0.25">
      <c r="B4" s="71" t="s">
        <v>44</v>
      </c>
      <c r="C4" s="72" t="s">
        <v>7</v>
      </c>
      <c r="D4" s="74" t="s">
        <v>9</v>
      </c>
    </row>
    <row r="5" spans="2:11" ht="20.100000000000001" customHeight="1" x14ac:dyDescent="0.25">
      <c r="B5" s="42">
        <v>2007</v>
      </c>
      <c r="C5" s="43">
        <v>25</v>
      </c>
      <c r="D5" s="43">
        <v>1</v>
      </c>
    </row>
    <row r="6" spans="2:11" ht="20.100000000000001" customHeight="1" x14ac:dyDescent="0.25">
      <c r="B6" s="42">
        <v>2008</v>
      </c>
      <c r="C6" s="43">
        <v>32</v>
      </c>
      <c r="D6" s="43">
        <v>1</v>
      </c>
    </row>
    <row r="7" spans="2:11" ht="20.100000000000001" customHeight="1" x14ac:dyDescent="0.25">
      <c r="B7" s="42">
        <v>2009</v>
      </c>
      <c r="C7" s="43">
        <v>26</v>
      </c>
      <c r="D7" s="43">
        <v>0</v>
      </c>
    </row>
    <row r="8" spans="2:11" ht="20.100000000000001" customHeight="1" x14ac:dyDescent="0.25">
      <c r="B8" s="42">
        <v>2010</v>
      </c>
      <c r="C8" s="43">
        <v>33</v>
      </c>
      <c r="D8" s="43">
        <v>0</v>
      </c>
    </row>
    <row r="9" spans="2:11" ht="20.100000000000001" customHeight="1" x14ac:dyDescent="0.25">
      <c r="B9" s="42">
        <v>2011</v>
      </c>
      <c r="C9" s="43">
        <v>26</v>
      </c>
      <c r="D9" s="43">
        <v>0</v>
      </c>
    </row>
    <row r="10" spans="2:11" ht="20.100000000000001" customHeight="1" x14ac:dyDescent="0.25">
      <c r="B10" s="42">
        <v>2012</v>
      </c>
      <c r="C10" s="43">
        <v>28</v>
      </c>
      <c r="D10" s="43">
        <v>1</v>
      </c>
    </row>
    <row r="11" spans="2:11" ht="20.100000000000001" customHeight="1" x14ac:dyDescent="0.25">
      <c r="B11" s="42">
        <v>2013</v>
      </c>
      <c r="C11" s="43">
        <v>19</v>
      </c>
      <c r="D11" s="43">
        <v>0</v>
      </c>
    </row>
    <row r="12" spans="2:11" ht="20.100000000000001" customHeight="1" x14ac:dyDescent="0.25">
      <c r="B12" s="42">
        <v>2014</v>
      </c>
      <c r="C12" s="43">
        <v>24</v>
      </c>
      <c r="D12" s="43">
        <v>0</v>
      </c>
    </row>
    <row r="13" spans="2:11" ht="20.100000000000001" customHeight="1" x14ac:dyDescent="0.25">
      <c r="B13" s="42">
        <v>2015</v>
      </c>
      <c r="C13" s="43">
        <v>25</v>
      </c>
      <c r="D13" s="43">
        <v>0</v>
      </c>
    </row>
    <row r="14" spans="2:11" ht="20.100000000000001" customHeight="1" x14ac:dyDescent="0.25">
      <c r="B14" s="42">
        <v>2016</v>
      </c>
      <c r="C14" s="43">
        <v>27</v>
      </c>
      <c r="D14" s="43">
        <v>3</v>
      </c>
    </row>
    <row r="15" spans="2:11" ht="20.100000000000001" customHeight="1" x14ac:dyDescent="0.25">
      <c r="B15" s="42">
        <v>2017</v>
      </c>
      <c r="C15" s="43">
        <v>23</v>
      </c>
      <c r="D15" s="43">
        <v>0</v>
      </c>
    </row>
    <row r="16" spans="2:11" s="37" customFormat="1" ht="20.100000000000001" customHeight="1" x14ac:dyDescent="0.25">
      <c r="B16" s="101">
        <v>2018</v>
      </c>
      <c r="C16" s="102">
        <v>20</v>
      </c>
      <c r="D16" s="102">
        <v>0</v>
      </c>
    </row>
    <row r="17" spans="2:4" s="37" customFormat="1" ht="20.100000000000001" customHeight="1" x14ac:dyDescent="0.25">
      <c r="B17" s="42">
        <v>2019</v>
      </c>
      <c r="C17" s="43">
        <v>17</v>
      </c>
      <c r="D17" s="43">
        <v>0</v>
      </c>
    </row>
    <row r="18" spans="2:4" s="37" customFormat="1" ht="20.100000000000001" customHeight="1" x14ac:dyDescent="0.25">
      <c r="B18" s="42">
        <v>2020</v>
      </c>
      <c r="C18" s="43">
        <v>13</v>
      </c>
      <c r="D18" s="43">
        <v>1</v>
      </c>
    </row>
    <row r="19" spans="2:4" s="37" customFormat="1" ht="20.100000000000001" customHeight="1" x14ac:dyDescent="0.25">
      <c r="B19" s="42">
        <v>2021</v>
      </c>
      <c r="C19" s="43">
        <v>9</v>
      </c>
      <c r="D19" s="43">
        <v>0</v>
      </c>
    </row>
    <row r="20" spans="2:4" s="37" customFormat="1" ht="20.100000000000001" customHeight="1" x14ac:dyDescent="0.25">
      <c r="B20" s="42">
        <v>2022</v>
      </c>
      <c r="C20" s="43">
        <v>29</v>
      </c>
      <c r="D20" s="43">
        <v>1</v>
      </c>
    </row>
    <row r="21" spans="2:4" s="37" customFormat="1" ht="20.100000000000001" customHeight="1" x14ac:dyDescent="0.25">
      <c r="B21" s="42">
        <v>2023</v>
      </c>
      <c r="C21" s="43">
        <v>30</v>
      </c>
      <c r="D21" s="43">
        <v>2</v>
      </c>
    </row>
    <row r="22" spans="2:4" s="37" customFormat="1" ht="20.100000000000001" customHeight="1" x14ac:dyDescent="0.25">
      <c r="B22" s="58" t="s">
        <v>15</v>
      </c>
      <c r="C22" s="59">
        <v>1</v>
      </c>
      <c r="D22" s="59">
        <v>0</v>
      </c>
    </row>
    <row r="23" spans="2:4" ht="6" customHeight="1" x14ac:dyDescent="0.2">
      <c r="B23" s="103"/>
      <c r="C23" s="33"/>
      <c r="D23" s="33"/>
    </row>
    <row r="24" spans="2:4" s="38" customFormat="1" ht="15" x14ac:dyDescent="0.25">
      <c r="B24" s="3" t="s">
        <v>45</v>
      </c>
      <c r="C24" s="61"/>
    </row>
    <row r="25" spans="2:4" s="38" customFormat="1" ht="15" x14ac:dyDescent="0.25">
      <c r="B25" s="104" t="s">
        <v>46</v>
      </c>
      <c r="C25" s="104"/>
      <c r="D25" s="104"/>
    </row>
    <row r="26" spans="2:4" ht="20.100000000000001" customHeight="1" x14ac:dyDescent="0.2"/>
    <row r="27" spans="2:4" ht="20.100000000000001" customHeight="1" x14ac:dyDescent="0.2"/>
    <row r="28" spans="2:4" ht="20.100000000000001" customHeight="1" x14ac:dyDescent="0.2"/>
  </sheetData>
  <sheetProtection selectLockedCells="1" selectUnlockedCells="1"/>
  <mergeCells count="2">
    <mergeCell ref="B2:D2"/>
    <mergeCell ref="B25:D2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FCCE-CB99-4EDC-B601-CA938E9ABD61}">
  <dimension ref="B2:H25"/>
  <sheetViews>
    <sheetView workbookViewId="0">
      <selection activeCell="L10" sqref="L10"/>
    </sheetView>
  </sheetViews>
  <sheetFormatPr defaultRowHeight="12.75" x14ac:dyDescent="0.2"/>
  <cols>
    <col min="1" max="1" width="9.140625" style="106"/>
    <col min="2" max="2" width="21.7109375" style="106" customWidth="1"/>
    <col min="3" max="3" width="19.5703125" style="106" customWidth="1"/>
    <col min="4" max="4" width="21" style="106" customWidth="1"/>
    <col min="5" max="5" width="15.7109375" style="106" customWidth="1"/>
    <col min="6" max="6" width="18.85546875" style="106" customWidth="1"/>
    <col min="7" max="7" width="9.140625" style="106"/>
    <col min="8" max="8" width="9.7109375" style="106" hidden="1" customWidth="1"/>
    <col min="9" max="16384" width="9.140625" style="106"/>
  </cols>
  <sheetData>
    <row r="2" spans="2:8" ht="76.5" customHeight="1" x14ac:dyDescent="0.2">
      <c r="B2" s="105" t="s">
        <v>47</v>
      </c>
      <c r="C2" s="105"/>
      <c r="D2" s="105"/>
      <c r="E2" s="105"/>
      <c r="F2" s="105"/>
    </row>
    <row r="3" spans="2:8" ht="15" x14ac:dyDescent="0.25">
      <c r="B3" s="107" t="s">
        <v>1</v>
      </c>
      <c r="C3" s="108" t="s">
        <v>2</v>
      </c>
      <c r="D3" s="109" t="s">
        <v>3</v>
      </c>
      <c r="E3" s="108" t="s">
        <v>4</v>
      </c>
      <c r="F3" s="110" t="s">
        <v>3</v>
      </c>
      <c r="H3" s="111" t="s">
        <v>5</v>
      </c>
    </row>
    <row r="4" spans="2:8" ht="17.25" x14ac:dyDescent="0.25">
      <c r="B4" s="112" t="s">
        <v>6</v>
      </c>
      <c r="C4" s="113" t="s">
        <v>7</v>
      </c>
      <c r="D4" s="114" t="s">
        <v>20</v>
      </c>
      <c r="E4" s="113" t="s">
        <v>9</v>
      </c>
      <c r="F4" s="115" t="s">
        <v>21</v>
      </c>
    </row>
    <row r="5" spans="2:8" ht="20.100000000000001" customHeight="1" x14ac:dyDescent="0.25">
      <c r="B5" s="116">
        <v>2007</v>
      </c>
      <c r="C5" s="117">
        <v>1047</v>
      </c>
      <c r="D5" s="118">
        <f t="shared" ref="D5:D17" si="0">C5/H5*100000</f>
        <v>9.5013523319240711</v>
      </c>
      <c r="E5" s="117">
        <v>0</v>
      </c>
      <c r="F5" s="118">
        <f t="shared" ref="F5:F17" si="1">E5/H5*100000</f>
        <v>0</v>
      </c>
      <c r="H5" s="106">
        <v>11019484</v>
      </c>
    </row>
    <row r="6" spans="2:8" ht="20.100000000000001" customHeight="1" x14ac:dyDescent="0.25">
      <c r="B6" s="116">
        <v>2008</v>
      </c>
      <c r="C6" s="117">
        <v>356</v>
      </c>
      <c r="D6" s="118">
        <f t="shared" si="0"/>
        <v>3.2090152415604254</v>
      </c>
      <c r="E6" s="117">
        <v>0</v>
      </c>
      <c r="F6" s="118">
        <f t="shared" si="1"/>
        <v>0</v>
      </c>
      <c r="H6" s="106">
        <v>11093746</v>
      </c>
    </row>
    <row r="7" spans="2:8" ht="20.100000000000001" customHeight="1" x14ac:dyDescent="0.25">
      <c r="B7" s="116">
        <v>2009</v>
      </c>
      <c r="C7" s="117">
        <v>1</v>
      </c>
      <c r="D7" s="118">
        <f t="shared" si="0"/>
        <v>8.9539991873350336E-3</v>
      </c>
      <c r="E7" s="117">
        <v>0</v>
      </c>
      <c r="F7" s="118">
        <f t="shared" si="1"/>
        <v>0</v>
      </c>
      <c r="H7" s="106">
        <v>11168194</v>
      </c>
    </row>
    <row r="8" spans="2:8" ht="20.100000000000001" customHeight="1" x14ac:dyDescent="0.25">
      <c r="B8" s="116">
        <v>2010</v>
      </c>
      <c r="C8" s="117">
        <v>0</v>
      </c>
      <c r="D8" s="118">
        <f t="shared" si="0"/>
        <v>0</v>
      </c>
      <c r="E8" s="117">
        <v>0</v>
      </c>
      <c r="F8" s="118">
        <f t="shared" si="1"/>
        <v>0</v>
      </c>
      <c r="H8" s="106">
        <v>11245983</v>
      </c>
    </row>
    <row r="9" spans="2:8" ht="20.100000000000001" customHeight="1" x14ac:dyDescent="0.25">
      <c r="B9" s="116">
        <v>2011</v>
      </c>
      <c r="C9" s="117">
        <v>0</v>
      </c>
      <c r="D9" s="118">
        <f t="shared" si="0"/>
        <v>0</v>
      </c>
      <c r="E9" s="117">
        <v>0</v>
      </c>
      <c r="F9" s="118">
        <f t="shared" si="1"/>
        <v>0</v>
      </c>
      <c r="H9" s="106">
        <v>11312351</v>
      </c>
    </row>
    <row r="10" spans="2:8" ht="20.100000000000001" customHeight="1" x14ac:dyDescent="0.25">
      <c r="B10" s="116">
        <v>2012</v>
      </c>
      <c r="C10" s="117">
        <v>0</v>
      </c>
      <c r="D10" s="118">
        <f t="shared" si="0"/>
        <v>0</v>
      </c>
      <c r="E10" s="117">
        <v>0</v>
      </c>
      <c r="F10" s="118">
        <f t="shared" si="1"/>
        <v>0</v>
      </c>
      <c r="H10" s="106">
        <v>11379114</v>
      </c>
    </row>
    <row r="11" spans="2:8" ht="20.100000000000001" customHeight="1" x14ac:dyDescent="0.25">
      <c r="B11" s="116">
        <v>2013</v>
      </c>
      <c r="C11" s="117">
        <v>0</v>
      </c>
      <c r="D11" s="118">
        <f t="shared" si="0"/>
        <v>0</v>
      </c>
      <c r="E11" s="117">
        <v>0</v>
      </c>
      <c r="F11" s="118">
        <f t="shared" si="1"/>
        <v>0</v>
      </c>
      <c r="H11" s="106">
        <v>11446275</v>
      </c>
    </row>
    <row r="12" spans="2:8" ht="20.100000000000001" customHeight="1" x14ac:dyDescent="0.25">
      <c r="B12" s="116">
        <v>2014</v>
      </c>
      <c r="C12" s="117">
        <v>0</v>
      </c>
      <c r="D12" s="118">
        <f t="shared" si="0"/>
        <v>0</v>
      </c>
      <c r="E12" s="117">
        <v>0</v>
      </c>
      <c r="F12" s="118">
        <f t="shared" si="1"/>
        <v>0</v>
      </c>
      <c r="H12" s="106">
        <v>11513836</v>
      </c>
    </row>
    <row r="13" spans="2:8" ht="20.100000000000001" customHeight="1" x14ac:dyDescent="0.25">
      <c r="B13" s="116">
        <v>2015</v>
      </c>
      <c r="C13" s="117">
        <v>0</v>
      </c>
      <c r="D13" s="118">
        <f t="shared" si="0"/>
        <v>0</v>
      </c>
      <c r="E13" s="117">
        <v>0</v>
      </c>
      <c r="F13" s="118">
        <f t="shared" si="1"/>
        <v>0</v>
      </c>
      <c r="H13" s="106">
        <v>11581798</v>
      </c>
    </row>
    <row r="14" spans="2:8" ht="20.100000000000001" customHeight="1" x14ac:dyDescent="0.25">
      <c r="B14" s="116">
        <v>2016</v>
      </c>
      <c r="C14" s="117">
        <v>0</v>
      </c>
      <c r="D14" s="118">
        <f t="shared" si="0"/>
        <v>0</v>
      </c>
      <c r="E14" s="117">
        <v>0</v>
      </c>
      <c r="F14" s="118">
        <f t="shared" si="1"/>
        <v>0</v>
      </c>
      <c r="H14" s="106">
        <v>11638802</v>
      </c>
    </row>
    <row r="15" spans="2:8" ht="20.100000000000001" customHeight="1" x14ac:dyDescent="0.25">
      <c r="B15" s="116">
        <v>2017</v>
      </c>
      <c r="C15" s="117">
        <v>0</v>
      </c>
      <c r="D15" s="118">
        <f t="shared" si="0"/>
        <v>0</v>
      </c>
      <c r="E15" s="117">
        <v>0</v>
      </c>
      <c r="F15" s="118">
        <f t="shared" si="1"/>
        <v>0</v>
      </c>
      <c r="H15" s="106">
        <v>11696088</v>
      </c>
    </row>
    <row r="16" spans="2:8" ht="20.100000000000001" customHeight="1" x14ac:dyDescent="0.25">
      <c r="B16" s="116">
        <v>2018</v>
      </c>
      <c r="C16" s="117">
        <v>0</v>
      </c>
      <c r="D16" s="118">
        <f t="shared" si="0"/>
        <v>0</v>
      </c>
      <c r="E16" s="117">
        <v>0</v>
      </c>
      <c r="F16" s="118">
        <f t="shared" si="1"/>
        <v>0</v>
      </c>
      <c r="H16" s="106">
        <v>11753659</v>
      </c>
    </row>
    <row r="17" spans="2:8" ht="20.100000000000001" customHeight="1" x14ac:dyDescent="0.25">
      <c r="B17" s="116">
        <v>2019</v>
      </c>
      <c r="C17" s="117">
        <v>0</v>
      </c>
      <c r="D17" s="118">
        <f t="shared" si="0"/>
        <v>0</v>
      </c>
      <c r="E17" s="117">
        <v>0</v>
      </c>
      <c r="F17" s="118">
        <f t="shared" si="1"/>
        <v>0</v>
      </c>
      <c r="H17" s="106">
        <v>11811516</v>
      </c>
    </row>
    <row r="18" spans="2:8" ht="20.100000000000001" customHeight="1" x14ac:dyDescent="0.25">
      <c r="B18" s="119" t="s">
        <v>11</v>
      </c>
      <c r="C18" s="120">
        <v>0</v>
      </c>
      <c r="D18" s="121">
        <f>C18/H18*100000</f>
        <v>0</v>
      </c>
      <c r="E18" s="120">
        <v>0</v>
      </c>
      <c r="F18" s="122">
        <f>E18/H18*100000</f>
        <v>0</v>
      </c>
      <c r="H18" s="106">
        <v>11869660</v>
      </c>
    </row>
    <row r="19" spans="2:8" ht="20.100000000000001" customHeight="1" x14ac:dyDescent="0.25">
      <c r="B19" s="123" t="s">
        <v>12</v>
      </c>
      <c r="C19" s="124">
        <v>0</v>
      </c>
      <c r="D19" s="125">
        <f>C19/H19*100000</f>
        <v>0</v>
      </c>
      <c r="E19" s="124">
        <v>0</v>
      </c>
      <c r="F19" s="126">
        <f>E19/H19*100000</f>
        <v>0</v>
      </c>
      <c r="H19" s="106">
        <v>11914851</v>
      </c>
    </row>
    <row r="20" spans="2:8" s="130" customFormat="1" ht="20.100000000000001" customHeight="1" x14ac:dyDescent="0.25">
      <c r="B20" s="127" t="s">
        <v>13</v>
      </c>
      <c r="C20" s="128">
        <v>0</v>
      </c>
      <c r="D20" s="129">
        <f>C20/H20*100000</f>
        <v>0</v>
      </c>
      <c r="E20" s="128">
        <v>0</v>
      </c>
      <c r="F20" s="129">
        <f>E20/H20*100000</f>
        <v>0</v>
      </c>
      <c r="H20" s="106">
        <v>11960216</v>
      </c>
    </row>
    <row r="21" spans="2:8" ht="20.100000000000001" customHeight="1" x14ac:dyDescent="0.25">
      <c r="B21" s="127" t="s">
        <v>14</v>
      </c>
      <c r="C21" s="128">
        <v>0</v>
      </c>
      <c r="D21" s="129">
        <f>C21/H21*100000</f>
        <v>0</v>
      </c>
      <c r="E21" s="128">
        <v>0</v>
      </c>
      <c r="F21" s="129">
        <f>E21/H21*100000</f>
        <v>0</v>
      </c>
      <c r="H21" s="106">
        <v>12005755</v>
      </c>
    </row>
    <row r="22" spans="2:8" ht="20.100000000000001" customHeight="1" x14ac:dyDescent="0.25">
      <c r="B22" s="131" t="s">
        <v>15</v>
      </c>
      <c r="C22" s="132">
        <v>0</v>
      </c>
      <c r="D22" s="133">
        <v>0</v>
      </c>
      <c r="E22" s="132">
        <v>0</v>
      </c>
      <c r="F22" s="133">
        <v>0</v>
      </c>
    </row>
    <row r="23" spans="2:8" s="130" customFormat="1" ht="20.100000000000001" customHeight="1" x14ac:dyDescent="0.25">
      <c r="B23" s="134" t="s">
        <v>25</v>
      </c>
      <c r="C23" s="135"/>
      <c r="D23" s="136"/>
      <c r="E23" s="136"/>
      <c r="F23" s="136"/>
    </row>
    <row r="24" spans="2:8" ht="20.100000000000001" customHeight="1" x14ac:dyDescent="0.25">
      <c r="B24" s="137" t="s">
        <v>22</v>
      </c>
      <c r="C24" s="138"/>
      <c r="D24" s="139"/>
      <c r="E24" s="140"/>
      <c r="F24" s="141"/>
    </row>
    <row r="25" spans="2:8" ht="17.25" x14ac:dyDescent="0.25">
      <c r="B25" s="135" t="s">
        <v>23</v>
      </c>
      <c r="C25" s="136"/>
      <c r="D25" s="136"/>
      <c r="E25" s="136"/>
      <c r="F25" s="136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9596-219C-45BC-8EB2-606941C92B06}">
  <dimension ref="B2:H25"/>
  <sheetViews>
    <sheetView workbookViewId="0">
      <selection activeCell="J10" sqref="J10"/>
    </sheetView>
  </sheetViews>
  <sheetFormatPr defaultRowHeight="12.75" x14ac:dyDescent="0.2"/>
  <cols>
    <col min="1" max="1" width="9.140625" style="106"/>
    <col min="2" max="2" width="22.28515625" style="111" customWidth="1"/>
    <col min="3" max="3" width="17.7109375" style="111" customWidth="1"/>
    <col min="4" max="4" width="21.85546875" style="111" customWidth="1"/>
    <col min="5" max="5" width="15.7109375" style="111" customWidth="1"/>
    <col min="6" max="6" width="21.5703125" style="111" customWidth="1"/>
    <col min="7" max="7" width="9.28515625" style="106" customWidth="1"/>
    <col min="8" max="8" width="11.28515625" style="106" hidden="1" customWidth="1"/>
    <col min="9" max="16384" width="9.140625" style="106"/>
  </cols>
  <sheetData>
    <row r="2" spans="2:8" ht="81.75" customHeight="1" x14ac:dyDescent="0.2">
      <c r="B2" s="105" t="s">
        <v>48</v>
      </c>
      <c r="C2" s="105"/>
      <c r="D2" s="105"/>
      <c r="E2" s="105"/>
      <c r="F2" s="105"/>
    </row>
    <row r="3" spans="2:8" ht="15" x14ac:dyDescent="0.25">
      <c r="B3" s="107" t="s">
        <v>1</v>
      </c>
      <c r="C3" s="108" t="s">
        <v>2</v>
      </c>
      <c r="D3" s="109" t="s">
        <v>3</v>
      </c>
      <c r="E3" s="108" t="s">
        <v>4</v>
      </c>
      <c r="F3" s="110" t="s">
        <v>3</v>
      </c>
      <c r="H3" s="111" t="s">
        <v>5</v>
      </c>
    </row>
    <row r="4" spans="2:8" ht="17.25" x14ac:dyDescent="0.25">
      <c r="B4" s="112" t="s">
        <v>6</v>
      </c>
      <c r="C4" s="113" t="s">
        <v>7</v>
      </c>
      <c r="D4" s="114" t="s">
        <v>20</v>
      </c>
      <c r="E4" s="113" t="s">
        <v>9</v>
      </c>
      <c r="F4" s="115" t="s">
        <v>21</v>
      </c>
    </row>
    <row r="5" spans="2:8" ht="20.100000000000001" customHeight="1" x14ac:dyDescent="0.25">
      <c r="B5" s="116">
        <v>2007</v>
      </c>
      <c r="C5" s="117">
        <v>0</v>
      </c>
      <c r="D5" s="118">
        <f t="shared" ref="D5:D17" si="0">C5/H5*100000</f>
        <v>0</v>
      </c>
      <c r="E5" s="117">
        <v>0</v>
      </c>
      <c r="F5" s="118">
        <f t="shared" ref="F5:F17" si="1">E5/H5*100000</f>
        <v>0</v>
      </c>
      <c r="H5" s="106">
        <v>11019484</v>
      </c>
    </row>
    <row r="6" spans="2:8" ht="20.100000000000001" customHeight="1" x14ac:dyDescent="0.25">
      <c r="B6" s="116">
        <v>2008</v>
      </c>
      <c r="C6" s="117">
        <v>0</v>
      </c>
      <c r="D6" s="118">
        <f t="shared" si="0"/>
        <v>0</v>
      </c>
      <c r="E6" s="117">
        <v>0</v>
      </c>
      <c r="F6" s="118">
        <f t="shared" si="1"/>
        <v>0</v>
      </c>
      <c r="H6" s="106">
        <v>11093746</v>
      </c>
    </row>
    <row r="7" spans="2:8" ht="20.100000000000001" customHeight="1" x14ac:dyDescent="0.25">
      <c r="B7" s="116">
        <v>2009</v>
      </c>
      <c r="C7" s="117">
        <v>0</v>
      </c>
      <c r="D7" s="118">
        <f t="shared" si="0"/>
        <v>0</v>
      </c>
      <c r="E7" s="117">
        <v>0</v>
      </c>
      <c r="F7" s="118">
        <f t="shared" si="1"/>
        <v>0</v>
      </c>
      <c r="H7" s="106">
        <v>11168194</v>
      </c>
    </row>
    <row r="8" spans="2:8" ht="20.100000000000001" customHeight="1" x14ac:dyDescent="0.25">
      <c r="B8" s="116">
        <v>2010</v>
      </c>
      <c r="C8" s="117">
        <v>1</v>
      </c>
      <c r="D8" s="118">
        <f t="shared" si="0"/>
        <v>8.8920639485227746E-3</v>
      </c>
      <c r="E8" s="117">
        <v>0</v>
      </c>
      <c r="F8" s="118">
        <f t="shared" si="1"/>
        <v>0</v>
      </c>
      <c r="H8" s="106">
        <v>11245983</v>
      </c>
    </row>
    <row r="9" spans="2:8" ht="20.100000000000001" customHeight="1" x14ac:dyDescent="0.25">
      <c r="B9" s="116">
        <v>2011</v>
      </c>
      <c r="C9" s="117">
        <v>13</v>
      </c>
      <c r="D9" s="118">
        <f t="shared" si="0"/>
        <v>0.1149186406963504</v>
      </c>
      <c r="E9" s="117">
        <v>0</v>
      </c>
      <c r="F9" s="118">
        <f t="shared" si="1"/>
        <v>0</v>
      </c>
      <c r="H9" s="106">
        <v>11312351</v>
      </c>
    </row>
    <row r="10" spans="2:8" ht="20.100000000000001" customHeight="1" x14ac:dyDescent="0.25">
      <c r="B10" s="116">
        <v>2012</v>
      </c>
      <c r="C10" s="117">
        <v>0</v>
      </c>
      <c r="D10" s="118">
        <f t="shared" si="0"/>
        <v>0</v>
      </c>
      <c r="E10" s="117">
        <v>0</v>
      </c>
      <c r="F10" s="118">
        <f t="shared" si="1"/>
        <v>0</v>
      </c>
      <c r="H10" s="106">
        <v>11379114</v>
      </c>
    </row>
    <row r="11" spans="2:8" ht="20.100000000000001" customHeight="1" x14ac:dyDescent="0.25">
      <c r="B11" s="116">
        <v>2013</v>
      </c>
      <c r="C11" s="117">
        <v>3</v>
      </c>
      <c r="D11" s="118">
        <f t="shared" si="0"/>
        <v>2.620940000131047E-2</v>
      </c>
      <c r="E11" s="117">
        <v>0</v>
      </c>
      <c r="F11" s="118">
        <f t="shared" si="1"/>
        <v>0</v>
      </c>
      <c r="H11" s="106">
        <v>11446275</v>
      </c>
    </row>
    <row r="12" spans="2:8" ht="20.100000000000001" customHeight="1" x14ac:dyDescent="0.25">
      <c r="B12" s="116">
        <v>2014</v>
      </c>
      <c r="C12" s="117">
        <v>5</v>
      </c>
      <c r="D12" s="118">
        <f t="shared" si="0"/>
        <v>4.342601371080846E-2</v>
      </c>
      <c r="E12" s="117">
        <v>0</v>
      </c>
      <c r="F12" s="118">
        <f t="shared" si="1"/>
        <v>0</v>
      </c>
      <c r="H12" s="106">
        <v>11513836</v>
      </c>
    </row>
    <row r="13" spans="2:8" ht="20.100000000000001" customHeight="1" x14ac:dyDescent="0.25">
      <c r="B13" s="116">
        <v>2015</v>
      </c>
      <c r="C13" s="117">
        <v>2</v>
      </c>
      <c r="D13" s="118">
        <f t="shared" si="0"/>
        <v>1.726847593093922E-2</v>
      </c>
      <c r="E13" s="117">
        <v>0</v>
      </c>
      <c r="F13" s="118">
        <f t="shared" si="1"/>
        <v>0</v>
      </c>
      <c r="H13" s="106">
        <v>11581798</v>
      </c>
    </row>
    <row r="14" spans="2:8" ht="20.100000000000001" customHeight="1" x14ac:dyDescent="0.25">
      <c r="B14" s="116">
        <v>2016</v>
      </c>
      <c r="C14" s="117">
        <v>0</v>
      </c>
      <c r="D14" s="118">
        <f t="shared" si="0"/>
        <v>0</v>
      </c>
      <c r="E14" s="117">
        <v>0</v>
      </c>
      <c r="F14" s="118">
        <f t="shared" si="1"/>
        <v>0</v>
      </c>
      <c r="H14" s="106">
        <v>11638802</v>
      </c>
    </row>
    <row r="15" spans="2:8" ht="20.100000000000001" customHeight="1" x14ac:dyDescent="0.25">
      <c r="B15" s="116">
        <v>2017</v>
      </c>
      <c r="C15" s="117">
        <v>0</v>
      </c>
      <c r="D15" s="118">
        <f t="shared" si="0"/>
        <v>0</v>
      </c>
      <c r="E15" s="117">
        <v>0</v>
      </c>
      <c r="F15" s="118">
        <f t="shared" si="1"/>
        <v>0</v>
      </c>
      <c r="H15" s="106">
        <v>11696088</v>
      </c>
    </row>
    <row r="16" spans="2:8" s="130" customFormat="1" ht="20.100000000000001" customHeight="1" x14ac:dyDescent="0.25">
      <c r="B16" s="116">
        <v>2018</v>
      </c>
      <c r="C16" s="117">
        <v>3</v>
      </c>
      <c r="D16" s="118">
        <f t="shared" si="0"/>
        <v>2.5523966621798368E-2</v>
      </c>
      <c r="E16" s="117">
        <v>0</v>
      </c>
      <c r="F16" s="118">
        <f t="shared" si="1"/>
        <v>0</v>
      </c>
      <c r="H16" s="106">
        <v>11753659</v>
      </c>
    </row>
    <row r="17" spans="2:8" s="130" customFormat="1" ht="20.100000000000001" customHeight="1" x14ac:dyDescent="0.25">
      <c r="B17" s="116">
        <v>2019</v>
      </c>
      <c r="C17" s="142">
        <v>9370</v>
      </c>
      <c r="D17" s="118">
        <f t="shared" si="0"/>
        <v>79.329359584324322</v>
      </c>
      <c r="E17" s="117">
        <v>5</v>
      </c>
      <c r="F17" s="118">
        <f t="shared" si="1"/>
        <v>4.2331568614900915E-2</v>
      </c>
      <c r="H17" s="106">
        <v>11811516</v>
      </c>
    </row>
    <row r="18" spans="2:8" s="130" customFormat="1" ht="20.100000000000001" customHeight="1" x14ac:dyDescent="0.25">
      <c r="B18" s="119" t="s">
        <v>11</v>
      </c>
      <c r="C18" s="143">
        <v>451</v>
      </c>
      <c r="D18" s="121">
        <f>C18/H18*100000</f>
        <v>3.7996033584786759</v>
      </c>
      <c r="E18" s="120">
        <v>1</v>
      </c>
      <c r="F18" s="121">
        <f>E18/H18*100000</f>
        <v>8.4248411496201242E-3</v>
      </c>
      <c r="H18" s="106">
        <v>11869660</v>
      </c>
    </row>
    <row r="19" spans="2:8" s="130" customFormat="1" ht="20.100000000000001" customHeight="1" x14ac:dyDescent="0.25">
      <c r="B19" s="144" t="s">
        <v>12</v>
      </c>
      <c r="C19" s="145">
        <v>7</v>
      </c>
      <c r="D19" s="146">
        <f>C19/H19*100000</f>
        <v>5.8750210136912326E-2</v>
      </c>
      <c r="E19" s="147">
        <v>0</v>
      </c>
      <c r="F19" s="146">
        <f>E19/H19*100000</f>
        <v>0</v>
      </c>
      <c r="H19" s="106">
        <v>11914851</v>
      </c>
    </row>
    <row r="20" spans="2:8" s="130" customFormat="1" ht="20.100000000000001" customHeight="1" x14ac:dyDescent="0.25">
      <c r="B20" s="127" t="s">
        <v>13</v>
      </c>
      <c r="C20" s="127">
        <v>5</v>
      </c>
      <c r="D20" s="146">
        <f>C20/H20*100000</f>
        <v>4.1805265055413716E-2</v>
      </c>
      <c r="E20" s="128">
        <v>0</v>
      </c>
      <c r="F20" s="129">
        <f>E20/H20*100000</f>
        <v>0</v>
      </c>
      <c r="H20" s="106">
        <v>11960216</v>
      </c>
    </row>
    <row r="21" spans="2:8" ht="20.100000000000001" customHeight="1" x14ac:dyDescent="0.25">
      <c r="B21" s="127" t="s">
        <v>14</v>
      </c>
      <c r="C21" s="127">
        <v>0</v>
      </c>
      <c r="D21" s="146">
        <f>C21/H21*100000</f>
        <v>0</v>
      </c>
      <c r="E21" s="128">
        <v>0</v>
      </c>
      <c r="F21" s="129">
        <f>E21/H21*100000</f>
        <v>0</v>
      </c>
      <c r="H21" s="106">
        <v>12005755</v>
      </c>
    </row>
    <row r="22" spans="2:8" ht="20.100000000000001" customHeight="1" x14ac:dyDescent="0.25">
      <c r="B22" s="131" t="s">
        <v>15</v>
      </c>
      <c r="C22" s="131">
        <v>0</v>
      </c>
      <c r="D22" s="148">
        <v>0</v>
      </c>
      <c r="E22" s="132">
        <v>0</v>
      </c>
      <c r="F22" s="133">
        <v>0</v>
      </c>
      <c r="H22" s="106">
        <v>12005755</v>
      </c>
    </row>
    <row r="23" spans="2:8" s="130" customFormat="1" ht="20.100000000000001" customHeight="1" x14ac:dyDescent="0.25">
      <c r="B23" s="134" t="s">
        <v>49</v>
      </c>
      <c r="C23" s="135"/>
      <c r="D23" s="136"/>
      <c r="E23" s="136"/>
      <c r="F23" s="136"/>
    </row>
    <row r="24" spans="2:8" ht="20.100000000000001" customHeight="1" x14ac:dyDescent="0.25">
      <c r="B24" s="137" t="s">
        <v>22</v>
      </c>
      <c r="C24" s="149"/>
      <c r="D24" s="137"/>
      <c r="E24" s="137"/>
      <c r="F24" s="141"/>
    </row>
    <row r="25" spans="2:8" ht="17.25" x14ac:dyDescent="0.25">
      <c r="B25" s="135" t="s">
        <v>23</v>
      </c>
      <c r="C25" s="150"/>
      <c r="D25" s="150"/>
      <c r="E25" s="150"/>
      <c r="F25" s="150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Coqueluche</vt:lpstr>
      <vt:lpstr>Difteria</vt:lpstr>
      <vt:lpstr>Doença Meningocócica</vt:lpstr>
      <vt:lpstr>Influenza A H1N1</vt:lpstr>
      <vt:lpstr>Influenza A H3 SAZONAL</vt:lpstr>
      <vt:lpstr>Influenza B</vt:lpstr>
      <vt:lpstr>PFA</vt:lpstr>
      <vt:lpstr>Rubéola</vt:lpstr>
      <vt:lpstr>Sarampo</vt:lpstr>
      <vt:lpstr>SRAG Hospitalizado</vt:lpstr>
      <vt:lpstr>Surtos de Varicela</vt:lpstr>
      <vt:lpstr>Varicela Grave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2024-02-16T14:23:19Z</dcterms:created>
  <dcterms:modified xsi:type="dcterms:W3CDTF">2024-02-16T14:28:47Z</dcterms:modified>
</cp:coreProperties>
</file>