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Dados\FEV\Surtos\"/>
    </mc:Choice>
  </mc:AlternateContent>
  <xr:revisionPtr revIDLastSave="0" documentId="8_{7CEF5E77-5AB0-43F0-8E44-9F430927D76C}" xr6:coauthVersionLast="47" xr6:coauthVersionMax="47" xr10:uidLastSave="{00000000-0000-0000-0000-000000000000}"/>
  <bookViews>
    <workbookView xWindow="28680" yWindow="-120" windowWidth="29040" windowHeight="15720" xr2:uid="{3A02D679-C442-4A74-9D7C-21465D5E3852}"/>
  </bookViews>
  <sheets>
    <sheet name="surto caxumba" sheetId="1" r:id="rId1"/>
    <sheet name="Surtos de conjuntivites" sheetId="2" r:id="rId2"/>
    <sheet name="surto coqueluche" sheetId="3" r:id="rId3"/>
    <sheet name="Surtos de DTA" sheetId="4" r:id="rId4"/>
    <sheet name="Surtos de escarlatina" sheetId="5" r:id="rId5"/>
    <sheet name="Síndrome Gripal" sheetId="6" r:id="rId6"/>
    <sheet name="Surtos de Varicela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7" l="1"/>
  <c r="C23" i="7"/>
  <c r="D18" i="7" s="1"/>
  <c r="F22" i="7"/>
  <c r="D22" i="7"/>
  <c r="F21" i="7"/>
  <c r="D21" i="7"/>
  <c r="F20" i="7"/>
  <c r="D20" i="7"/>
  <c r="F19" i="7"/>
  <c r="D19" i="7"/>
  <c r="F18" i="7"/>
  <c r="F17" i="7"/>
  <c r="F16" i="7"/>
  <c r="D16" i="7"/>
  <c r="F15" i="7"/>
  <c r="D15" i="7"/>
  <c r="F14" i="7"/>
  <c r="D14" i="7"/>
  <c r="F13" i="7"/>
  <c r="D13" i="7"/>
  <c r="F12" i="7"/>
  <c r="F11" i="7"/>
  <c r="F10" i="7"/>
  <c r="D10" i="7"/>
  <c r="F9" i="7"/>
  <c r="D9" i="7"/>
  <c r="F8" i="7"/>
  <c r="D8" i="7"/>
  <c r="F7" i="7"/>
  <c r="D7" i="7"/>
  <c r="F6" i="7"/>
  <c r="F5" i="7"/>
  <c r="F23" i="7" s="1"/>
  <c r="D5" i="7" l="1"/>
  <c r="D11" i="7"/>
  <c r="D17" i="7"/>
  <c r="D6" i="7"/>
  <c r="D12" i="7"/>
  <c r="D23" i="7" l="1"/>
  <c r="E23" i="6"/>
  <c r="F23" i="6" s="1"/>
  <c r="C23" i="6"/>
  <c r="D18" i="6" s="1"/>
  <c r="F22" i="6"/>
  <c r="D22" i="6"/>
  <c r="F21" i="6"/>
  <c r="D21" i="6"/>
  <c r="F20" i="6"/>
  <c r="D20" i="6"/>
  <c r="F19" i="6"/>
  <c r="D19" i="6"/>
  <c r="F16" i="6"/>
  <c r="D16" i="6"/>
  <c r="F15" i="6"/>
  <c r="D15" i="6"/>
  <c r="F14" i="6"/>
  <c r="D14" i="6"/>
  <c r="F13" i="6"/>
  <c r="D13" i="6"/>
  <c r="F11" i="6"/>
  <c r="F10" i="6"/>
  <c r="D10" i="6"/>
  <c r="F9" i="6"/>
  <c r="D9" i="6"/>
  <c r="F8" i="6"/>
  <c r="F7" i="6"/>
  <c r="D7" i="6"/>
  <c r="F5" i="6"/>
  <c r="D5" i="6"/>
  <c r="D8" i="6" l="1"/>
  <c r="D11" i="6"/>
  <c r="D17" i="6"/>
  <c r="F17" i="6"/>
  <c r="D23" i="6"/>
  <c r="D6" i="6"/>
  <c r="D12" i="6"/>
  <c r="F6" i="6"/>
  <c r="F12" i="6"/>
  <c r="F18" i="6"/>
  <c r="E22" i="5" l="1"/>
  <c r="C22" i="5"/>
  <c r="D17" i="5" s="1"/>
  <c r="F21" i="5"/>
  <c r="D21" i="5"/>
  <c r="F20" i="5"/>
  <c r="D20" i="5"/>
  <c r="F19" i="5"/>
  <c r="D19" i="5"/>
  <c r="F18" i="5"/>
  <c r="D18" i="5"/>
  <c r="F17" i="5"/>
  <c r="F16" i="5"/>
  <c r="F15" i="5"/>
  <c r="D15" i="5"/>
  <c r="F14" i="5"/>
  <c r="D14" i="5"/>
  <c r="F13" i="5"/>
  <c r="D13" i="5"/>
  <c r="F12" i="5"/>
  <c r="D12" i="5"/>
  <c r="F11" i="5"/>
  <c r="F10" i="5"/>
  <c r="F9" i="5"/>
  <c r="D9" i="5"/>
  <c r="F8" i="5"/>
  <c r="D8" i="5"/>
  <c r="F7" i="5"/>
  <c r="D7" i="5"/>
  <c r="F6" i="5"/>
  <c r="D6" i="5"/>
  <c r="F5" i="5"/>
  <c r="F4" i="5"/>
  <c r="F22" i="5" s="1"/>
  <c r="D4" i="5" l="1"/>
  <c r="D10" i="5"/>
  <c r="D16" i="5"/>
  <c r="D5" i="5"/>
  <c r="D11" i="5"/>
  <c r="D22" i="5" l="1"/>
  <c r="E23" i="4"/>
  <c r="C23" i="4"/>
  <c r="D18" i="4" s="1"/>
  <c r="F22" i="4"/>
  <c r="D22" i="4"/>
  <c r="F21" i="4"/>
  <c r="D21" i="4"/>
  <c r="F20" i="4"/>
  <c r="D20" i="4"/>
  <c r="F19" i="4"/>
  <c r="D19" i="4"/>
  <c r="F18" i="4"/>
  <c r="F17" i="4"/>
  <c r="D17" i="4"/>
  <c r="F16" i="4"/>
  <c r="D16" i="4"/>
  <c r="F15" i="4"/>
  <c r="D15" i="4"/>
  <c r="F14" i="4"/>
  <c r="D14" i="4"/>
  <c r="F13" i="4"/>
  <c r="D13" i="4"/>
  <c r="F12" i="4"/>
  <c r="F11" i="4"/>
  <c r="D11" i="4"/>
  <c r="F10" i="4"/>
  <c r="D10" i="4"/>
  <c r="F9" i="4"/>
  <c r="D9" i="4"/>
  <c r="F8" i="4"/>
  <c r="D8" i="4"/>
  <c r="F7" i="4"/>
  <c r="D7" i="4"/>
  <c r="F6" i="4"/>
  <c r="F5" i="4"/>
  <c r="F23" i="4" s="1"/>
  <c r="D5" i="4"/>
  <c r="D6" i="4" l="1"/>
  <c r="D23" i="4" s="1"/>
  <c r="D12" i="4"/>
  <c r="E23" i="3" l="1"/>
  <c r="C23" i="3"/>
  <c r="D18" i="3" s="1"/>
  <c r="F22" i="3"/>
  <c r="D22" i="3"/>
  <c r="F21" i="3"/>
  <c r="D21" i="3"/>
  <c r="F20" i="3"/>
  <c r="D20" i="3"/>
  <c r="F19" i="3"/>
  <c r="D19" i="3"/>
  <c r="F18" i="3"/>
  <c r="F17" i="3"/>
  <c r="F16" i="3"/>
  <c r="D16" i="3"/>
  <c r="F15" i="3"/>
  <c r="D15" i="3"/>
  <c r="F14" i="3"/>
  <c r="D14" i="3"/>
  <c r="F13" i="3"/>
  <c r="D13" i="3"/>
  <c r="F12" i="3"/>
  <c r="F11" i="3"/>
  <c r="D11" i="3"/>
  <c r="F10" i="3"/>
  <c r="D10" i="3"/>
  <c r="F9" i="3"/>
  <c r="D9" i="3"/>
  <c r="F8" i="3"/>
  <c r="D8" i="3"/>
  <c r="F7" i="3"/>
  <c r="D7" i="3"/>
  <c r="F6" i="3"/>
  <c r="F5" i="3"/>
  <c r="F23" i="3" s="1"/>
  <c r="D5" i="3"/>
  <c r="D17" i="3" l="1"/>
  <c r="D6" i="3"/>
  <c r="D23" i="3" s="1"/>
  <c r="D12" i="3"/>
  <c r="E23" i="2" l="1"/>
  <c r="F23" i="2" s="1"/>
  <c r="C23" i="2"/>
  <c r="D18" i="2" s="1"/>
  <c r="F22" i="2"/>
  <c r="D22" i="2"/>
  <c r="F21" i="2"/>
  <c r="D21" i="2"/>
  <c r="F20" i="2"/>
  <c r="D20" i="2"/>
  <c r="F19" i="2"/>
  <c r="D19" i="2"/>
  <c r="F17" i="2"/>
  <c r="D17" i="2"/>
  <c r="F16" i="2"/>
  <c r="D16" i="2"/>
  <c r="F15" i="2"/>
  <c r="D15" i="2"/>
  <c r="F14" i="2"/>
  <c r="D14" i="2"/>
  <c r="F13" i="2"/>
  <c r="D13" i="2"/>
  <c r="F11" i="2"/>
  <c r="D11" i="2"/>
  <c r="F10" i="2"/>
  <c r="D10" i="2"/>
  <c r="F9" i="2"/>
  <c r="D9" i="2"/>
  <c r="F8" i="2"/>
  <c r="D8" i="2"/>
  <c r="F7" i="2"/>
  <c r="D7" i="2"/>
  <c r="F5" i="2"/>
  <c r="D5" i="2"/>
  <c r="D23" i="2" l="1"/>
  <c r="D6" i="2"/>
  <c r="D12" i="2"/>
  <c r="F6" i="2"/>
  <c r="F12" i="2"/>
  <c r="F18" i="2"/>
  <c r="E23" i="1"/>
  <c r="F18" i="1" s="1"/>
  <c r="C23" i="1"/>
  <c r="D19" i="1" s="1"/>
  <c r="F21" i="1"/>
  <c r="D21" i="1"/>
  <c r="F20" i="1"/>
  <c r="D20" i="1"/>
  <c r="F15" i="1"/>
  <c r="D15" i="1"/>
  <c r="F14" i="1"/>
  <c r="D14" i="1"/>
  <c r="F9" i="1"/>
  <c r="D9" i="1"/>
  <c r="F8" i="1"/>
  <c r="D8" i="1"/>
  <c r="D10" i="1" l="1"/>
  <c r="D16" i="1"/>
  <c r="D22" i="1"/>
  <c r="F10" i="1"/>
  <c r="F16" i="1"/>
  <c r="F22" i="1"/>
  <c r="D5" i="1"/>
  <c r="D11" i="1"/>
  <c r="D17" i="1"/>
  <c r="F5" i="1"/>
  <c r="F11" i="1"/>
  <c r="F17" i="1"/>
  <c r="D6" i="1"/>
  <c r="D12" i="1"/>
  <c r="D18" i="1"/>
  <c r="D7" i="1"/>
  <c r="D13" i="1"/>
  <c r="F7" i="1"/>
  <c r="F13" i="1"/>
  <c r="F19" i="1"/>
  <c r="F6" i="1"/>
  <c r="F12" i="1"/>
  <c r="D23" i="1" l="1"/>
  <c r="F23" i="1"/>
</calcChain>
</file>

<file path=xl/sharedStrings.xml><?xml version="1.0" encoding="utf-8"?>
<sst xmlns="http://schemas.openxmlformats.org/spreadsheetml/2006/main" count="111" uniqueCount="45">
  <si>
    <t xml:space="preserve">Série histórica de surtos de caxumba e número de casos envolvidos nos surtos, Município de São Paulo, 2007 a 2024*. </t>
  </si>
  <si>
    <t>Ano de</t>
  </si>
  <si>
    <t>Número</t>
  </si>
  <si>
    <t>Notificação</t>
  </si>
  <si>
    <t>de surtos</t>
  </si>
  <si>
    <t>%</t>
  </si>
  <si>
    <t>de casos</t>
  </si>
  <si>
    <t>2021*</t>
  </si>
  <si>
    <t>2022*</t>
  </si>
  <si>
    <t>2023*</t>
  </si>
  <si>
    <t>2024*</t>
  </si>
  <si>
    <t>Total</t>
  </si>
  <si>
    <t>Fonte: SINANNET/DVE/COVISA</t>
  </si>
  <si>
    <t>*Dados provisórios até 06/02/2024, sujeitos a revisão.</t>
  </si>
  <si>
    <t xml:space="preserve">Série histórica de surtos de conjuntivites e número de casos envolvidos nos surtos, Município de São Paulo, 2007 a 2024*. </t>
  </si>
  <si>
    <t xml:space="preserve">Ano de </t>
  </si>
  <si>
    <t xml:space="preserve">Número de </t>
  </si>
  <si>
    <t>surtos</t>
  </si>
  <si>
    <t>casos</t>
  </si>
  <si>
    <t>2011**</t>
  </si>
  <si>
    <t>*Dados provisórios até 06/02/2024 sujeitos a revisão.</t>
  </si>
  <si>
    <t>** Ocorrência de Epidemia no MSP</t>
  </si>
  <si>
    <t xml:space="preserve">Série histórica de surtos de Coqueluche e número de casos envolvidos nos surtos, Município de São Paulo, 2007 a 2024*. </t>
  </si>
  <si>
    <t xml:space="preserve">Série histórica de surtos de doenças transmitidas por alimentos e número de casos envolvidos nos surtos, Município de São Paulo, 2007 a 2024*. </t>
  </si>
  <si>
    <t xml:space="preserve">Série histórica de surtos de escarlatina e número de casos envolvidos nos surtos, Município de São Paulo, 2007 a 2024*. </t>
  </si>
  <si>
    <t>Ano de Notificação</t>
  </si>
  <si>
    <t>Número de surtos</t>
  </si>
  <si>
    <t>Número de casos</t>
  </si>
  <si>
    <t>2017*</t>
  </si>
  <si>
    <t>2018*</t>
  </si>
  <si>
    <t>2019*</t>
  </si>
  <si>
    <t>*Dados provisórios até 05/02/2024, dados sujeitos a revisão.</t>
  </si>
  <si>
    <t xml:space="preserve">Série histórica de surtos de síndrome gripal * e número de casos envolvidos nos surtos, Município de São Paulo, 2007 a 2024**. </t>
  </si>
  <si>
    <t xml:space="preserve">Ano de início de </t>
  </si>
  <si>
    <t>sintomas</t>
  </si>
  <si>
    <t>2021**</t>
  </si>
  <si>
    <t>2022**</t>
  </si>
  <si>
    <t>2023**</t>
  </si>
  <si>
    <t>2024**</t>
  </si>
  <si>
    <t>**Dados provisórios até 05/02/2024, sujeitos a revisão. Os dados de 2021 sofreram alteração devido as correções no banco SINANNET.</t>
  </si>
  <si>
    <t>*J06: Infecções agudas das vias aéreas superiores de localizações múltiplas e não especificadas</t>
  </si>
  <si>
    <t>*J07: Sindrome Respiratória Aguda</t>
  </si>
  <si>
    <t>*J11: Influenza (gripe) devido a vírus não identificado</t>
  </si>
  <si>
    <t xml:space="preserve">Série histórica de surtos de varicela e número de casos envolvidos nos surtos, Município de São Paulo, 2007 a 2024*. </t>
  </si>
  <si>
    <t>*Dados provisórios até 05/02/2024, sujeitos a revisão.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</si>
</sst>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0"/>
      <name val="Arial"/>
    </font>
    <font>
      <b/>
      <sz val="16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25"/>
      <name val="Arial"/>
      <family val="2"/>
    </font>
    <font>
      <sz val="11"/>
      <color indexed="18"/>
      <name val="Calibri"/>
      <family val="2"/>
    </font>
    <font>
      <sz val="10"/>
      <color indexed="1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6" borderId="0" xfId="0" applyFont="1" applyFill="1"/>
    <xf numFmtId="0" fontId="8" fillId="6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9" fillId="0" borderId="0" xfId="0" applyFont="1"/>
    <xf numFmtId="3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9" fillId="4" borderId="0" xfId="0" applyFont="1" applyFill="1"/>
    <xf numFmtId="3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3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6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0" xfId="0" applyFont="1"/>
    <xf numFmtId="0" fontId="3" fillId="7" borderId="1" xfId="0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9" fillId="6" borderId="0" xfId="0" applyFont="1" applyFill="1"/>
    <xf numFmtId="0" fontId="5" fillId="6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/>
    </xf>
    <xf numFmtId="0" fontId="8" fillId="0" borderId="0" xfId="0" applyFont="1"/>
    <xf numFmtId="0" fontId="3" fillId="7" borderId="0" xfId="0" applyFont="1" applyFill="1"/>
    <xf numFmtId="0" fontId="4" fillId="7" borderId="0" xfId="0" applyFont="1" applyFill="1"/>
    <xf numFmtId="0" fontId="3" fillId="6" borderId="0" xfId="0" applyFont="1" applyFill="1"/>
    <xf numFmtId="0" fontId="4" fillId="5" borderId="0" xfId="0" applyFont="1" applyFill="1"/>
    <xf numFmtId="0" fontId="11" fillId="7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3" fillId="2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16"/>
              <c:layout>
                <c:manualLayout>
                  <c:x val="0"/>
                  <c:y val="8.4026829979585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C-45E5-8952-81BE0435EC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'Surtos de DTA'!$B$5:$B$22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2023*</c:v>
                </c:pt>
                <c:pt idx="17">
                  <c:v>2024*</c:v>
                </c:pt>
              </c:strCache>
            </c:strRef>
          </c:cat>
          <c:val>
            <c:numRef>
              <c:f>'Surtos de DTA'!$C$5:$C$22</c:f>
              <c:numCache>
                <c:formatCode>#,##0</c:formatCode>
                <c:ptCount val="18"/>
                <c:pt idx="0">
                  <c:v>173</c:v>
                </c:pt>
                <c:pt idx="1">
                  <c:v>204</c:v>
                </c:pt>
                <c:pt idx="2">
                  <c:v>316</c:v>
                </c:pt>
                <c:pt idx="3">
                  <c:v>328</c:v>
                </c:pt>
                <c:pt idx="4">
                  <c:v>314</c:v>
                </c:pt>
                <c:pt idx="5">
                  <c:v>412</c:v>
                </c:pt>
                <c:pt idx="6">
                  <c:v>269</c:v>
                </c:pt>
                <c:pt idx="7">
                  <c:v>155</c:v>
                </c:pt>
                <c:pt idx="8">
                  <c:v>125</c:v>
                </c:pt>
                <c:pt idx="9">
                  <c:v>88</c:v>
                </c:pt>
                <c:pt idx="10">
                  <c:v>78</c:v>
                </c:pt>
                <c:pt idx="11">
                  <c:v>58</c:v>
                </c:pt>
                <c:pt idx="12">
                  <c:v>65</c:v>
                </c:pt>
                <c:pt idx="13">
                  <c:v>19</c:v>
                </c:pt>
                <c:pt idx="14">
                  <c:v>49</c:v>
                </c:pt>
                <c:pt idx="15">
                  <c:v>117</c:v>
                </c:pt>
                <c:pt idx="16">
                  <c:v>98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C-45E5-8952-81BE0435E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940863"/>
        <c:axId val="1"/>
      </c:barChart>
      <c:lineChart>
        <c:grouping val="standard"/>
        <c:varyColors val="0"/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'Surtos de DTA'!$E$5:$E$22</c:f>
              <c:numCache>
                <c:formatCode>#,##0</c:formatCode>
                <c:ptCount val="18"/>
                <c:pt idx="0">
                  <c:v>1754</c:v>
                </c:pt>
                <c:pt idx="1">
                  <c:v>1498</c:v>
                </c:pt>
                <c:pt idx="2">
                  <c:v>2302</c:v>
                </c:pt>
                <c:pt idx="3">
                  <c:v>1619</c:v>
                </c:pt>
                <c:pt idx="4">
                  <c:v>2919</c:v>
                </c:pt>
                <c:pt idx="5">
                  <c:v>3043</c:v>
                </c:pt>
                <c:pt idx="6">
                  <c:v>2658</c:v>
                </c:pt>
                <c:pt idx="7">
                  <c:v>2042</c:v>
                </c:pt>
                <c:pt idx="8">
                  <c:v>1675</c:v>
                </c:pt>
                <c:pt idx="9">
                  <c:v>1538</c:v>
                </c:pt>
                <c:pt idx="10">
                  <c:v>1304</c:v>
                </c:pt>
                <c:pt idx="11">
                  <c:v>1098</c:v>
                </c:pt>
                <c:pt idx="12">
                  <c:v>1355</c:v>
                </c:pt>
                <c:pt idx="13">
                  <c:v>191</c:v>
                </c:pt>
                <c:pt idx="14">
                  <c:v>561</c:v>
                </c:pt>
                <c:pt idx="15">
                  <c:v>1697</c:v>
                </c:pt>
                <c:pt idx="16">
                  <c:v>1440</c:v>
                </c:pt>
                <c:pt idx="1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C-45E5-8952-81BE0435E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25940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 de notificação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</a:t>
                </a:r>
                <a:r>
                  <a:rPr lang="pt-BR" baseline="0"/>
                  <a:t> de</a:t>
                </a:r>
                <a:r>
                  <a:rPr lang="pt-BR"/>
                  <a:t> surtos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594086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1</xdr:row>
      <xdr:rowOff>495300</xdr:rowOff>
    </xdr:from>
    <xdr:to>
      <xdr:col>20</xdr:col>
      <xdr:colOff>228600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CAC165-5D7C-44E3-B634-24D908BD7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ahmserver01\covisa-ccdoencas$\DAT\DADOS\2024\02_Fevereiro\Surto%20de%20DTA_02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tos de DTA"/>
    </sheetNames>
    <sheetDataSet>
      <sheetData sheetId="0">
        <row r="5">
          <cell r="B5">
            <v>2007</v>
          </cell>
          <cell r="C5">
            <v>173</v>
          </cell>
          <cell r="E5">
            <v>1754</v>
          </cell>
        </row>
        <row r="6">
          <cell r="B6">
            <v>2008</v>
          </cell>
          <cell r="C6">
            <v>204</v>
          </cell>
          <cell r="E6">
            <v>1498</v>
          </cell>
        </row>
        <row r="7">
          <cell r="B7">
            <v>2009</v>
          </cell>
          <cell r="C7">
            <v>316</v>
          </cell>
          <cell r="E7">
            <v>2302</v>
          </cell>
        </row>
        <row r="8">
          <cell r="B8">
            <v>2010</v>
          </cell>
          <cell r="C8">
            <v>328</v>
          </cell>
          <cell r="E8">
            <v>1619</v>
          </cell>
        </row>
        <row r="9">
          <cell r="B9">
            <v>2011</v>
          </cell>
          <cell r="C9">
            <v>314</v>
          </cell>
          <cell r="E9">
            <v>2919</v>
          </cell>
        </row>
        <row r="10">
          <cell r="B10">
            <v>2012</v>
          </cell>
          <cell r="C10">
            <v>412</v>
          </cell>
          <cell r="E10">
            <v>3043</v>
          </cell>
        </row>
        <row r="11">
          <cell r="B11">
            <v>2013</v>
          </cell>
          <cell r="C11">
            <v>269</v>
          </cell>
          <cell r="E11">
            <v>2658</v>
          </cell>
        </row>
        <row r="12">
          <cell r="B12">
            <v>2014</v>
          </cell>
          <cell r="C12">
            <v>155</v>
          </cell>
          <cell r="E12">
            <v>2042</v>
          </cell>
        </row>
        <row r="13">
          <cell r="B13">
            <v>2015</v>
          </cell>
          <cell r="C13">
            <v>125</v>
          </cell>
          <cell r="E13">
            <v>1675</v>
          </cell>
        </row>
        <row r="14">
          <cell r="B14">
            <v>2016</v>
          </cell>
          <cell r="C14">
            <v>88</v>
          </cell>
          <cell r="E14">
            <v>1538</v>
          </cell>
        </row>
        <row r="15">
          <cell r="B15">
            <v>2017</v>
          </cell>
          <cell r="C15">
            <v>78</v>
          </cell>
          <cell r="E15">
            <v>1304</v>
          </cell>
        </row>
        <row r="16">
          <cell r="B16">
            <v>2018</v>
          </cell>
          <cell r="C16">
            <v>58</v>
          </cell>
          <cell r="E16">
            <v>1098</v>
          </cell>
        </row>
        <row r="17">
          <cell r="B17">
            <v>2019</v>
          </cell>
          <cell r="C17">
            <v>65</v>
          </cell>
          <cell r="E17">
            <v>1355</v>
          </cell>
        </row>
        <row r="18">
          <cell r="B18">
            <v>2020</v>
          </cell>
          <cell r="C18">
            <v>19</v>
          </cell>
          <cell r="E18">
            <v>191</v>
          </cell>
        </row>
        <row r="19">
          <cell r="B19">
            <v>2021</v>
          </cell>
          <cell r="C19">
            <v>49</v>
          </cell>
          <cell r="E19">
            <v>561</v>
          </cell>
        </row>
        <row r="20">
          <cell r="B20">
            <v>2022</v>
          </cell>
          <cell r="C20">
            <v>117</v>
          </cell>
          <cell r="E20">
            <v>1697</v>
          </cell>
        </row>
        <row r="21">
          <cell r="B21" t="str">
            <v>2023*</v>
          </cell>
          <cell r="C21">
            <v>98</v>
          </cell>
          <cell r="E21">
            <v>1440</v>
          </cell>
        </row>
        <row r="22">
          <cell r="B22" t="str">
            <v>2024*</v>
          </cell>
          <cell r="C22">
            <v>7</v>
          </cell>
          <cell r="E22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23AE-BDB8-4773-9E71-2A5DFDF57357}">
  <dimension ref="B2:F40"/>
  <sheetViews>
    <sheetView tabSelected="1" workbookViewId="0">
      <selection activeCell="N5" sqref="N5"/>
    </sheetView>
  </sheetViews>
  <sheetFormatPr defaultColWidth="9" defaultRowHeight="12.75" x14ac:dyDescent="0.2"/>
  <cols>
    <col min="1" max="1" width="9" customWidth="1"/>
    <col min="2" max="2" width="21.85546875" customWidth="1"/>
    <col min="3" max="3" width="17.85546875" customWidth="1"/>
    <col min="4" max="4" width="18.28515625" customWidth="1"/>
    <col min="5" max="5" width="19" customWidth="1"/>
    <col min="6" max="6" width="15.7109375" customWidth="1"/>
  </cols>
  <sheetData>
    <row r="2" spans="2:6" s="2" customFormat="1" ht="62.25" customHeight="1" x14ac:dyDescent="0.2">
      <c r="B2" s="1" t="s">
        <v>0</v>
      </c>
      <c r="C2" s="1"/>
      <c r="D2" s="1"/>
      <c r="E2" s="1"/>
      <c r="F2" s="1"/>
    </row>
    <row r="3" spans="2:6" ht="15" customHeight="1" x14ac:dyDescent="0.2">
      <c r="B3" s="3" t="s">
        <v>1</v>
      </c>
      <c r="C3" s="4" t="s">
        <v>2</v>
      </c>
      <c r="D3" s="5"/>
      <c r="E3" s="4" t="s">
        <v>2</v>
      </c>
      <c r="F3" s="6"/>
    </row>
    <row r="4" spans="2:6" ht="15" customHeight="1" x14ac:dyDescent="0.2">
      <c r="B4" s="7" t="s">
        <v>3</v>
      </c>
      <c r="C4" s="8" t="s">
        <v>4</v>
      </c>
      <c r="D4" s="9" t="s">
        <v>5</v>
      </c>
      <c r="E4" s="8" t="s">
        <v>6</v>
      </c>
      <c r="F4" s="10" t="s">
        <v>5</v>
      </c>
    </row>
    <row r="5" spans="2:6" ht="20.100000000000001" customHeight="1" x14ac:dyDescent="0.25">
      <c r="B5" s="11">
        <v>2007</v>
      </c>
      <c r="C5" s="12">
        <v>132</v>
      </c>
      <c r="D5" s="13">
        <f t="shared" ref="D5:D18" si="0">(C5/$C$23)*100</f>
        <v>13.778705636743215</v>
      </c>
      <c r="E5" s="12">
        <v>1107</v>
      </c>
      <c r="F5" s="13">
        <f t="shared" ref="F5:F18" si="1">(E5/$E$23)*100</f>
        <v>15.168539325842698</v>
      </c>
    </row>
    <row r="6" spans="2:6" ht="20.100000000000001" customHeight="1" x14ac:dyDescent="0.25">
      <c r="B6" s="14">
        <v>2008</v>
      </c>
      <c r="C6" s="15">
        <v>89</v>
      </c>
      <c r="D6" s="16">
        <f t="shared" si="0"/>
        <v>9.2901878914405014</v>
      </c>
      <c r="E6" s="15">
        <v>490</v>
      </c>
      <c r="F6" s="16">
        <f t="shared" si="1"/>
        <v>6.7141682652781585</v>
      </c>
    </row>
    <row r="7" spans="2:6" ht="20.100000000000001" customHeight="1" x14ac:dyDescent="0.25">
      <c r="B7" s="14">
        <v>2009</v>
      </c>
      <c r="C7" s="15">
        <v>39</v>
      </c>
      <c r="D7" s="16">
        <f t="shared" si="0"/>
        <v>4.0709812108559502</v>
      </c>
      <c r="E7" s="15">
        <v>1363</v>
      </c>
      <c r="F7" s="16">
        <f t="shared" si="1"/>
        <v>18.676349684845164</v>
      </c>
    </row>
    <row r="8" spans="2:6" ht="20.100000000000001" customHeight="1" x14ac:dyDescent="0.25">
      <c r="B8" s="14">
        <v>2010</v>
      </c>
      <c r="C8" s="15">
        <v>31</v>
      </c>
      <c r="D8" s="16">
        <f t="shared" si="0"/>
        <v>3.2359081419624216</v>
      </c>
      <c r="E8" s="15">
        <v>123</v>
      </c>
      <c r="F8" s="16">
        <f t="shared" si="1"/>
        <v>1.6853932584269662</v>
      </c>
    </row>
    <row r="9" spans="2:6" ht="20.100000000000001" customHeight="1" x14ac:dyDescent="0.25">
      <c r="B9" s="14">
        <v>2011</v>
      </c>
      <c r="C9" s="15">
        <v>4</v>
      </c>
      <c r="D9" s="16">
        <f t="shared" si="0"/>
        <v>0.41753653444676403</v>
      </c>
      <c r="E9" s="15">
        <v>8</v>
      </c>
      <c r="F9" s="16">
        <f t="shared" si="1"/>
        <v>0.10961907371882709</v>
      </c>
    </row>
    <row r="10" spans="2:6" ht="20.100000000000001" customHeight="1" x14ac:dyDescent="0.25">
      <c r="B10" s="14">
        <v>2012</v>
      </c>
      <c r="C10" s="15">
        <v>8</v>
      </c>
      <c r="D10" s="16">
        <f t="shared" si="0"/>
        <v>0.83507306889352806</v>
      </c>
      <c r="E10" s="15">
        <v>30</v>
      </c>
      <c r="F10" s="16">
        <f t="shared" si="1"/>
        <v>0.41107152644560152</v>
      </c>
    </row>
    <row r="11" spans="2:6" ht="20.100000000000001" customHeight="1" x14ac:dyDescent="0.25">
      <c r="B11" s="14">
        <v>2013</v>
      </c>
      <c r="C11" s="15">
        <v>2</v>
      </c>
      <c r="D11" s="16">
        <f t="shared" si="0"/>
        <v>0.20876826722338201</v>
      </c>
      <c r="E11" s="15">
        <v>19</v>
      </c>
      <c r="F11" s="16">
        <f t="shared" si="1"/>
        <v>0.26034530008221429</v>
      </c>
    </row>
    <row r="12" spans="2:6" ht="20.100000000000001" customHeight="1" x14ac:dyDescent="0.25">
      <c r="B12" s="14">
        <v>2014</v>
      </c>
      <c r="C12" s="15">
        <v>14</v>
      </c>
      <c r="D12" s="16">
        <f t="shared" si="0"/>
        <v>1.4613778705636742</v>
      </c>
      <c r="E12" s="15">
        <v>44</v>
      </c>
      <c r="F12" s="16">
        <f t="shared" si="1"/>
        <v>0.60290490545354891</v>
      </c>
    </row>
    <row r="13" spans="2:6" ht="20.100000000000001" customHeight="1" x14ac:dyDescent="0.25">
      <c r="B13" s="14">
        <v>2015</v>
      </c>
      <c r="C13" s="15">
        <v>32</v>
      </c>
      <c r="D13" s="16">
        <f t="shared" si="0"/>
        <v>3.3402922755741122</v>
      </c>
      <c r="E13" s="15">
        <v>283</v>
      </c>
      <c r="F13" s="16">
        <f t="shared" si="1"/>
        <v>3.8777747328035082</v>
      </c>
    </row>
    <row r="14" spans="2:6" ht="20.100000000000001" customHeight="1" x14ac:dyDescent="0.25">
      <c r="B14" s="14">
        <v>2016</v>
      </c>
      <c r="C14" s="15">
        <v>410</v>
      </c>
      <c r="D14" s="16">
        <f t="shared" si="0"/>
        <v>42.797494780793322</v>
      </c>
      <c r="E14" s="15">
        <v>2863</v>
      </c>
      <c r="F14" s="16">
        <f t="shared" si="1"/>
        <v>39.229926007125236</v>
      </c>
    </row>
    <row r="15" spans="2:6" ht="20.100000000000001" customHeight="1" x14ac:dyDescent="0.25">
      <c r="B15" s="14">
        <v>2017</v>
      </c>
      <c r="C15" s="15">
        <v>141</v>
      </c>
      <c r="D15" s="16">
        <f t="shared" si="0"/>
        <v>14.718162839248434</v>
      </c>
      <c r="E15" s="15">
        <v>739</v>
      </c>
      <c r="F15" s="16">
        <f t="shared" si="1"/>
        <v>10.126061934776651</v>
      </c>
    </row>
    <row r="16" spans="2:6" ht="20.100000000000001" customHeight="1" x14ac:dyDescent="0.25">
      <c r="B16" s="14">
        <v>2018</v>
      </c>
      <c r="C16" s="15">
        <v>23</v>
      </c>
      <c r="D16" s="16">
        <f t="shared" si="0"/>
        <v>2.4008350730688934</v>
      </c>
      <c r="E16" s="15">
        <v>120</v>
      </c>
      <c r="F16" s="16">
        <f t="shared" si="1"/>
        <v>1.6442861057824061</v>
      </c>
    </row>
    <row r="17" spans="2:6" s="17" customFormat="1" ht="20.100000000000001" customHeight="1" x14ac:dyDescent="0.25">
      <c r="B17" s="14">
        <v>2019</v>
      </c>
      <c r="C17" s="15">
        <v>17</v>
      </c>
      <c r="D17" s="16">
        <f t="shared" si="0"/>
        <v>1.7745302713987474</v>
      </c>
      <c r="E17" s="15">
        <v>73</v>
      </c>
      <c r="F17" s="16">
        <f t="shared" si="1"/>
        <v>1.0002740476842971</v>
      </c>
    </row>
    <row r="18" spans="2:6" s="21" customFormat="1" ht="20.100000000000001" customHeight="1" x14ac:dyDescent="0.25">
      <c r="B18" s="18">
        <v>2020</v>
      </c>
      <c r="C18" s="19">
        <v>5</v>
      </c>
      <c r="D18" s="20">
        <f t="shared" si="0"/>
        <v>0.52192066805845516</v>
      </c>
      <c r="E18" s="19">
        <v>12</v>
      </c>
      <c r="F18" s="20">
        <f t="shared" si="1"/>
        <v>0.1644286105782406</v>
      </c>
    </row>
    <row r="19" spans="2:6" s="21" customFormat="1" ht="20.100000000000001" customHeight="1" x14ac:dyDescent="0.25">
      <c r="B19" s="22" t="s">
        <v>7</v>
      </c>
      <c r="C19" s="23">
        <v>1</v>
      </c>
      <c r="D19" s="24">
        <f>(C19/$C$23)*100</f>
        <v>0.10438413361169101</v>
      </c>
      <c r="E19" s="23">
        <v>3</v>
      </c>
      <c r="F19" s="24">
        <f>(E19/$E$23)*100</f>
        <v>4.1107152644560149E-2</v>
      </c>
    </row>
    <row r="20" spans="2:6" ht="20.100000000000001" customHeight="1" x14ac:dyDescent="0.25">
      <c r="B20" s="25" t="s">
        <v>8</v>
      </c>
      <c r="C20" s="26">
        <v>6</v>
      </c>
      <c r="D20" s="27">
        <f>(C20/$C$23)*100</f>
        <v>0.62630480167014613</v>
      </c>
      <c r="E20" s="26">
        <v>13</v>
      </c>
      <c r="F20" s="27">
        <f>(E20/$E$23)*100</f>
        <v>0.17813099479309399</v>
      </c>
    </row>
    <row r="21" spans="2:6" ht="20.100000000000001" customHeight="1" x14ac:dyDescent="0.25">
      <c r="B21" s="25" t="s">
        <v>9</v>
      </c>
      <c r="C21" s="26">
        <v>4</v>
      </c>
      <c r="D21" s="27">
        <f>(C21/$C$23)*100</f>
        <v>0.41753653444676403</v>
      </c>
      <c r="E21" s="26">
        <v>8</v>
      </c>
      <c r="F21" s="27">
        <f>(E21/$E$23)*100</f>
        <v>0.10961907371882709</v>
      </c>
    </row>
    <row r="22" spans="2:6" ht="20.100000000000001" customHeight="1" x14ac:dyDescent="0.25">
      <c r="B22" s="25" t="s">
        <v>10</v>
      </c>
      <c r="C22" s="26">
        <v>0</v>
      </c>
      <c r="D22" s="27">
        <f>(C22/$C$23)*100</f>
        <v>0</v>
      </c>
      <c r="E22" s="26">
        <v>0</v>
      </c>
      <c r="F22" s="27">
        <f>(E22/$E$23)*100</f>
        <v>0</v>
      </c>
    </row>
    <row r="23" spans="2:6" ht="20.100000000000001" customHeight="1" x14ac:dyDescent="0.25">
      <c r="B23" s="25" t="s">
        <v>11</v>
      </c>
      <c r="C23" s="25">
        <f>SUM(C5:C21)</f>
        <v>958</v>
      </c>
      <c r="D23" s="28">
        <f>SUM(D5:D21)</f>
        <v>100</v>
      </c>
      <c r="E23" s="25">
        <f>SUM(E5:E21)</f>
        <v>7298</v>
      </c>
      <c r="F23" s="28">
        <f>SUM(F5:F21)</f>
        <v>100</v>
      </c>
    </row>
    <row r="24" spans="2:6" ht="20.100000000000001" customHeight="1" x14ac:dyDescent="0.2"/>
    <row r="25" spans="2:6" s="17" customFormat="1" ht="20.100000000000001" customHeight="1" x14ac:dyDescent="0.2">
      <c r="B25" s="29" t="s">
        <v>12</v>
      </c>
      <c r="C25" s="2"/>
      <c r="D25" s="2"/>
      <c r="E25" s="2"/>
      <c r="F25"/>
    </row>
    <row r="26" spans="2:6" ht="20.100000000000001" customHeight="1" x14ac:dyDescent="0.25">
      <c r="B26" s="30" t="s">
        <v>13</v>
      </c>
      <c r="C26" s="31"/>
      <c r="D26" s="31"/>
      <c r="E26" s="31"/>
      <c r="F26" s="17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789E-8DBD-4271-9800-9F65F84812BE}">
  <dimension ref="B2:G28"/>
  <sheetViews>
    <sheetView topLeftCell="A4" workbookViewId="0">
      <selection activeCell="Q10" sqref="Q10"/>
    </sheetView>
  </sheetViews>
  <sheetFormatPr defaultColWidth="9" defaultRowHeight="12.75" x14ac:dyDescent="0.2"/>
  <cols>
    <col min="1" max="1" width="9" customWidth="1"/>
    <col min="2" max="2" width="21.5703125" customWidth="1"/>
    <col min="3" max="3" width="17.140625" customWidth="1"/>
    <col min="4" max="4" width="15.7109375" customWidth="1"/>
    <col min="5" max="5" width="16.7109375" customWidth="1"/>
    <col min="6" max="6" width="15.42578125" customWidth="1"/>
  </cols>
  <sheetData>
    <row r="2" spans="2:7" ht="83.25" customHeight="1" x14ac:dyDescent="0.25">
      <c r="B2" s="32" t="s">
        <v>14</v>
      </c>
      <c r="C2" s="32"/>
      <c r="D2" s="32"/>
      <c r="E2" s="32"/>
      <c r="F2" s="32"/>
      <c r="G2" s="33"/>
    </row>
    <row r="3" spans="2:7" ht="15" x14ac:dyDescent="0.25">
      <c r="B3" s="34" t="s">
        <v>15</v>
      </c>
      <c r="C3" s="35" t="s">
        <v>16</v>
      </c>
      <c r="D3" s="36" t="s">
        <v>5</v>
      </c>
      <c r="E3" s="35" t="s">
        <v>16</v>
      </c>
      <c r="F3" s="37" t="s">
        <v>5</v>
      </c>
      <c r="G3" s="33"/>
    </row>
    <row r="4" spans="2:7" ht="15" x14ac:dyDescent="0.25">
      <c r="B4" s="38" t="s">
        <v>3</v>
      </c>
      <c r="C4" s="39" t="s">
        <v>17</v>
      </c>
      <c r="D4" s="40"/>
      <c r="E4" s="39" t="s">
        <v>18</v>
      </c>
      <c r="F4" s="41"/>
      <c r="G4" s="33"/>
    </row>
    <row r="5" spans="2:7" ht="20.100000000000001" customHeight="1" x14ac:dyDescent="0.25">
      <c r="B5" s="11">
        <v>2007</v>
      </c>
      <c r="C5" s="42">
        <v>277</v>
      </c>
      <c r="D5" s="43">
        <f>(C5/$C$23)*100</f>
        <v>7.1724495080269293</v>
      </c>
      <c r="E5" s="42">
        <v>1195</v>
      </c>
      <c r="F5" s="13">
        <f>(E5/$E$23)*100</f>
        <v>0.32621929580310005</v>
      </c>
      <c r="G5" s="33"/>
    </row>
    <row r="6" spans="2:7" ht="20.100000000000001" customHeight="1" x14ac:dyDescent="0.25">
      <c r="B6" s="14">
        <v>2008</v>
      </c>
      <c r="C6" s="44">
        <v>137</v>
      </c>
      <c r="D6" s="45">
        <f t="shared" ref="D6:D20" si="0">(C6/$C$23)*100</f>
        <v>3.54738477472812</v>
      </c>
      <c r="E6" s="44">
        <v>549</v>
      </c>
      <c r="F6" s="16">
        <f t="shared" ref="F6:F20" si="1">(E6/$E$23)*100</f>
        <v>0.14986978526853717</v>
      </c>
      <c r="G6" s="33"/>
    </row>
    <row r="7" spans="2:7" ht="20.100000000000001" customHeight="1" x14ac:dyDescent="0.25">
      <c r="B7" s="14">
        <v>2009</v>
      </c>
      <c r="C7" s="44">
        <v>195</v>
      </c>
      <c r="D7" s="45">
        <f t="shared" si="0"/>
        <v>5.0491973070947695</v>
      </c>
      <c r="E7" s="44">
        <v>722</v>
      </c>
      <c r="F7" s="16">
        <f t="shared" si="1"/>
        <v>0.19709651177392318</v>
      </c>
      <c r="G7" s="33"/>
    </row>
    <row r="8" spans="2:7" ht="20.100000000000001" customHeight="1" x14ac:dyDescent="0.25">
      <c r="B8" s="14">
        <v>2010</v>
      </c>
      <c r="C8" s="44">
        <v>171</v>
      </c>
      <c r="D8" s="45">
        <f t="shared" si="0"/>
        <v>4.4277576385292594</v>
      </c>
      <c r="E8" s="44">
        <v>697</v>
      </c>
      <c r="F8" s="16">
        <f t="shared" si="1"/>
        <v>0.1902718403136073</v>
      </c>
      <c r="G8" s="33"/>
    </row>
    <row r="9" spans="2:7" ht="20.100000000000001" customHeight="1" x14ac:dyDescent="0.25">
      <c r="B9" s="14" t="s">
        <v>19</v>
      </c>
      <c r="C9" s="46">
        <v>1827</v>
      </c>
      <c r="D9" s="45">
        <f t="shared" si="0"/>
        <v>47.307094769549458</v>
      </c>
      <c r="E9" s="44">
        <v>358930</v>
      </c>
      <c r="F9" s="16">
        <f t="shared" si="1"/>
        <v>97.983173090047444</v>
      </c>
      <c r="G9" s="33"/>
    </row>
    <row r="10" spans="2:7" ht="20.100000000000001" customHeight="1" x14ac:dyDescent="0.25">
      <c r="B10" s="14">
        <v>2012</v>
      </c>
      <c r="C10" s="46">
        <v>126</v>
      </c>
      <c r="D10" s="45">
        <f t="shared" si="0"/>
        <v>3.2625582599689276</v>
      </c>
      <c r="E10" s="46">
        <v>436</v>
      </c>
      <c r="F10" s="16">
        <f t="shared" si="1"/>
        <v>0.11902227026790929</v>
      </c>
      <c r="G10" s="33"/>
    </row>
    <row r="11" spans="2:7" ht="20.100000000000001" customHeight="1" x14ac:dyDescent="0.25">
      <c r="B11" s="14">
        <v>2013</v>
      </c>
      <c r="C11" s="46">
        <v>69</v>
      </c>
      <c r="D11" s="45">
        <f t="shared" si="0"/>
        <v>1.7866390471258418</v>
      </c>
      <c r="E11" s="46">
        <v>254</v>
      </c>
      <c r="F11" s="16">
        <f t="shared" si="1"/>
        <v>6.9338662036809551E-2</v>
      </c>
      <c r="G11" s="33"/>
    </row>
    <row r="12" spans="2:7" ht="20.100000000000001" customHeight="1" x14ac:dyDescent="0.25">
      <c r="B12" s="14">
        <v>2014</v>
      </c>
      <c r="C12" s="46">
        <v>93</v>
      </c>
      <c r="D12" s="45">
        <f t="shared" si="0"/>
        <v>2.4080787156913517</v>
      </c>
      <c r="E12" s="46">
        <v>330</v>
      </c>
      <c r="F12" s="16">
        <f t="shared" si="1"/>
        <v>9.0085663276169889E-2</v>
      </c>
      <c r="G12" s="33"/>
    </row>
    <row r="13" spans="2:7" ht="20.100000000000001" customHeight="1" x14ac:dyDescent="0.25">
      <c r="B13" s="14">
        <v>2015</v>
      </c>
      <c r="C13" s="46">
        <v>65</v>
      </c>
      <c r="D13" s="45">
        <f t="shared" si="0"/>
        <v>1.6830657690315898</v>
      </c>
      <c r="E13" s="46">
        <v>283</v>
      </c>
      <c r="F13" s="16">
        <f t="shared" si="1"/>
        <v>7.7255280930775994E-2</v>
      </c>
      <c r="G13" s="33"/>
    </row>
    <row r="14" spans="2:7" ht="20.100000000000001" customHeight="1" x14ac:dyDescent="0.25">
      <c r="B14" s="14">
        <v>2016</v>
      </c>
      <c r="C14" s="46">
        <v>114</v>
      </c>
      <c r="D14" s="45">
        <f t="shared" si="0"/>
        <v>2.9518384256861729</v>
      </c>
      <c r="E14" s="46">
        <v>353</v>
      </c>
      <c r="F14" s="16">
        <f t="shared" si="1"/>
        <v>9.6364361019660519E-2</v>
      </c>
      <c r="G14" s="33"/>
    </row>
    <row r="15" spans="2:7" s="17" customFormat="1" ht="20.100000000000001" customHeight="1" x14ac:dyDescent="0.25">
      <c r="B15" s="14">
        <v>2017</v>
      </c>
      <c r="C15" s="46">
        <v>101</v>
      </c>
      <c r="D15" s="45">
        <f t="shared" si="0"/>
        <v>2.6152252718798548</v>
      </c>
      <c r="E15" s="46">
        <v>366</v>
      </c>
      <c r="F15" s="16">
        <f t="shared" si="1"/>
        <v>9.991319017902478E-2</v>
      </c>
      <c r="G15" s="47"/>
    </row>
    <row r="16" spans="2:7" ht="20.100000000000001" customHeight="1" x14ac:dyDescent="0.25">
      <c r="B16" s="14">
        <v>2018</v>
      </c>
      <c r="C16" s="46">
        <v>332</v>
      </c>
      <c r="D16" s="45">
        <f t="shared" si="0"/>
        <v>8.5965820818228895</v>
      </c>
      <c r="E16" s="46">
        <v>1154</v>
      </c>
      <c r="F16" s="16">
        <f t="shared" si="1"/>
        <v>0.31502683460818198</v>
      </c>
      <c r="G16" s="33"/>
    </row>
    <row r="17" spans="2:7" s="17" customFormat="1" ht="20.100000000000001" customHeight="1" x14ac:dyDescent="0.25">
      <c r="B17" s="14">
        <v>2019</v>
      </c>
      <c r="C17" s="46">
        <v>148</v>
      </c>
      <c r="D17" s="45">
        <f t="shared" si="0"/>
        <v>3.8322112894873124</v>
      </c>
      <c r="E17" s="46">
        <v>366</v>
      </c>
      <c r="F17" s="16">
        <f t="shared" si="1"/>
        <v>9.991319017902478E-2</v>
      </c>
      <c r="G17" s="47"/>
    </row>
    <row r="18" spans="2:7" s="21" customFormat="1" ht="20.100000000000001" customHeight="1" x14ac:dyDescent="0.25">
      <c r="B18" s="18">
        <v>2020</v>
      </c>
      <c r="C18" s="48">
        <v>17</v>
      </c>
      <c r="D18" s="49">
        <f t="shared" si="0"/>
        <v>0.44018643190056961</v>
      </c>
      <c r="E18" s="48">
        <v>41</v>
      </c>
      <c r="F18" s="20">
        <f t="shared" si="1"/>
        <v>1.1192461194918076E-2</v>
      </c>
      <c r="G18" s="50"/>
    </row>
    <row r="19" spans="2:7" s="21" customFormat="1" ht="20.100000000000001" customHeight="1" x14ac:dyDescent="0.25">
      <c r="B19" s="22" t="s">
        <v>7</v>
      </c>
      <c r="C19" s="51">
        <v>17</v>
      </c>
      <c r="D19" s="52">
        <f t="shared" si="0"/>
        <v>0.44018643190056961</v>
      </c>
      <c r="E19" s="51">
        <v>52</v>
      </c>
      <c r="F19" s="24">
        <f t="shared" si="1"/>
        <v>1.4195316637457073E-2</v>
      </c>
      <c r="G19" s="50"/>
    </row>
    <row r="20" spans="2:7" s="54" customFormat="1" ht="20.100000000000001" customHeight="1" x14ac:dyDescent="0.25">
      <c r="B20" s="22" t="s">
        <v>8</v>
      </c>
      <c r="C20" s="51">
        <v>73</v>
      </c>
      <c r="D20" s="52">
        <f t="shared" si="0"/>
        <v>1.8902123252200933</v>
      </c>
      <c r="E20" s="51">
        <v>240</v>
      </c>
      <c r="F20" s="24">
        <f t="shared" si="1"/>
        <v>6.551684601903264E-2</v>
      </c>
      <c r="G20" s="53"/>
    </row>
    <row r="21" spans="2:7" ht="20.100000000000001" customHeight="1" x14ac:dyDescent="0.25">
      <c r="B21" s="25" t="s">
        <v>9</v>
      </c>
      <c r="C21" s="55">
        <v>100</v>
      </c>
      <c r="D21" s="56">
        <f>(C21/$C$23)*100</f>
        <v>2.5893319523562921</v>
      </c>
      <c r="E21" s="55">
        <v>350</v>
      </c>
      <c r="F21" s="27">
        <f>(E21/$E$23)*100</f>
        <v>9.5545400444422598E-2</v>
      </c>
      <c r="G21" s="33"/>
    </row>
    <row r="22" spans="2:7" ht="20.100000000000001" customHeight="1" x14ac:dyDescent="0.25">
      <c r="B22" s="25" t="s">
        <v>10</v>
      </c>
      <c r="C22" s="55">
        <v>9</v>
      </c>
      <c r="D22" s="56">
        <f>(C22/$C$23)*100</f>
        <v>0.2330398757120663</v>
      </c>
      <c r="E22" s="55">
        <v>23</v>
      </c>
      <c r="F22" s="27">
        <f>(E22/$E$23)*100</f>
        <v>6.2786977434906282E-3</v>
      </c>
      <c r="G22" s="33"/>
    </row>
    <row r="23" spans="2:7" ht="20.100000000000001" customHeight="1" x14ac:dyDescent="0.25">
      <c r="B23" s="25" t="s">
        <v>11</v>
      </c>
      <c r="C23" s="57">
        <f>SUM(C5:C21)</f>
        <v>3862</v>
      </c>
      <c r="D23" s="56">
        <f>(C23/$C$23)*100</f>
        <v>100</v>
      </c>
      <c r="E23" s="57">
        <f>SUM(E5:E21)</f>
        <v>366318</v>
      </c>
      <c r="F23" s="27">
        <f>(E23/$E$23)*100</f>
        <v>100</v>
      </c>
      <c r="G23" s="33"/>
    </row>
    <row r="24" spans="2:7" ht="20.100000000000001" customHeight="1" x14ac:dyDescent="0.25">
      <c r="B24" s="33"/>
      <c r="C24" s="33"/>
      <c r="D24" s="33"/>
      <c r="E24" s="33"/>
      <c r="F24" s="33"/>
      <c r="G24" s="33"/>
    </row>
    <row r="25" spans="2:7" s="17" customFormat="1" ht="20.100000000000001" customHeight="1" x14ac:dyDescent="0.25">
      <c r="B25" s="58" t="s">
        <v>12</v>
      </c>
      <c r="C25" s="33"/>
      <c r="D25" s="33"/>
      <c r="E25" s="33"/>
      <c r="F25" s="33"/>
      <c r="G25" s="47"/>
    </row>
    <row r="26" spans="2:7" ht="20.100000000000001" customHeight="1" x14ac:dyDescent="0.25">
      <c r="B26" s="30" t="s">
        <v>20</v>
      </c>
      <c r="C26" s="59"/>
      <c r="D26" s="59"/>
      <c r="E26" s="33"/>
      <c r="F26" s="47"/>
      <c r="G26" s="33"/>
    </row>
    <row r="27" spans="2:7" ht="20.100000000000001" customHeight="1" x14ac:dyDescent="0.25">
      <c r="B27" s="33" t="s">
        <v>21</v>
      </c>
      <c r="C27" s="33"/>
      <c r="D27" s="33"/>
      <c r="E27" s="33"/>
      <c r="F27" s="33"/>
    </row>
    <row r="28" spans="2:7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11B8-58E7-4BA1-8D07-3F96567CFAF5}">
  <dimension ref="B2:F40"/>
  <sheetViews>
    <sheetView workbookViewId="0">
      <selection activeCell="S13" sqref="S13"/>
    </sheetView>
  </sheetViews>
  <sheetFormatPr defaultColWidth="9" defaultRowHeight="12.75" x14ac:dyDescent="0.2"/>
  <cols>
    <col min="1" max="1" width="9" customWidth="1"/>
    <col min="2" max="2" width="21.85546875" customWidth="1"/>
    <col min="3" max="3" width="17.85546875" customWidth="1"/>
    <col min="4" max="4" width="18.28515625" customWidth="1"/>
    <col min="5" max="5" width="19" customWidth="1"/>
    <col min="6" max="6" width="15.7109375" customWidth="1"/>
  </cols>
  <sheetData>
    <row r="2" spans="2:6" s="2" customFormat="1" ht="62.25" customHeight="1" x14ac:dyDescent="0.2">
      <c r="B2" s="1" t="s">
        <v>22</v>
      </c>
      <c r="C2" s="1"/>
      <c r="D2" s="1"/>
      <c r="E2" s="1"/>
      <c r="F2" s="1"/>
    </row>
    <row r="3" spans="2:6" ht="15" customHeight="1" x14ac:dyDescent="0.2">
      <c r="B3" s="3" t="s">
        <v>1</v>
      </c>
      <c r="C3" s="4" t="s">
        <v>2</v>
      </c>
      <c r="D3" s="5"/>
      <c r="E3" s="4" t="s">
        <v>2</v>
      </c>
      <c r="F3" s="6"/>
    </row>
    <row r="4" spans="2:6" ht="15" customHeight="1" x14ac:dyDescent="0.2">
      <c r="B4" s="7" t="s">
        <v>3</v>
      </c>
      <c r="C4" s="8" t="s">
        <v>4</v>
      </c>
      <c r="D4" s="9" t="s">
        <v>5</v>
      </c>
      <c r="E4" s="8" t="s">
        <v>6</v>
      </c>
      <c r="F4" s="10" t="s">
        <v>5</v>
      </c>
    </row>
    <row r="5" spans="2:6" ht="20.100000000000001" customHeight="1" x14ac:dyDescent="0.25">
      <c r="B5" s="11">
        <v>2007</v>
      </c>
      <c r="C5" s="12">
        <v>2</v>
      </c>
      <c r="D5" s="13">
        <f t="shared" ref="D5:D18" si="0">(C5/$C$23)*100</f>
        <v>4.4444444444444446</v>
      </c>
      <c r="E5" s="12">
        <v>4</v>
      </c>
      <c r="F5" s="13">
        <f t="shared" ref="F5:F18" si="1">(E5/$E$23)*100</f>
        <v>2.5</v>
      </c>
    </row>
    <row r="6" spans="2:6" ht="20.100000000000001" customHeight="1" x14ac:dyDescent="0.25">
      <c r="B6" s="14">
        <v>2008</v>
      </c>
      <c r="C6" s="15">
        <v>0</v>
      </c>
      <c r="D6" s="16">
        <f t="shared" si="0"/>
        <v>0</v>
      </c>
      <c r="E6" s="15">
        <v>0</v>
      </c>
      <c r="F6" s="16">
        <f t="shared" si="1"/>
        <v>0</v>
      </c>
    </row>
    <row r="7" spans="2:6" ht="20.100000000000001" customHeight="1" x14ac:dyDescent="0.25">
      <c r="B7" s="14">
        <v>2009</v>
      </c>
      <c r="C7" s="15">
        <v>0</v>
      </c>
      <c r="D7" s="16">
        <f t="shared" si="0"/>
        <v>0</v>
      </c>
      <c r="E7" s="15">
        <v>0</v>
      </c>
      <c r="F7" s="16">
        <f t="shared" si="1"/>
        <v>0</v>
      </c>
    </row>
    <row r="8" spans="2:6" ht="20.100000000000001" customHeight="1" x14ac:dyDescent="0.25">
      <c r="B8" s="14">
        <v>2010</v>
      </c>
      <c r="C8" s="15">
        <v>0</v>
      </c>
      <c r="D8" s="16">
        <f t="shared" si="0"/>
        <v>0</v>
      </c>
      <c r="E8" s="15">
        <v>0</v>
      </c>
      <c r="F8" s="16">
        <f t="shared" si="1"/>
        <v>0</v>
      </c>
    </row>
    <row r="9" spans="2:6" ht="20.100000000000001" customHeight="1" x14ac:dyDescent="0.25">
      <c r="B9" s="14">
        <v>2011</v>
      </c>
      <c r="C9" s="15">
        <v>3</v>
      </c>
      <c r="D9" s="16">
        <f t="shared" si="0"/>
        <v>6.666666666666667</v>
      </c>
      <c r="E9" s="15">
        <v>24</v>
      </c>
      <c r="F9" s="16">
        <f t="shared" si="1"/>
        <v>15</v>
      </c>
    </row>
    <row r="10" spans="2:6" ht="20.100000000000001" customHeight="1" x14ac:dyDescent="0.25">
      <c r="B10" s="14">
        <v>2012</v>
      </c>
      <c r="C10" s="15">
        <v>0</v>
      </c>
      <c r="D10" s="16">
        <f t="shared" si="0"/>
        <v>0</v>
      </c>
      <c r="E10" s="15">
        <v>0</v>
      </c>
      <c r="F10" s="16">
        <f t="shared" si="1"/>
        <v>0</v>
      </c>
    </row>
    <row r="11" spans="2:6" ht="20.100000000000001" customHeight="1" x14ac:dyDescent="0.25">
      <c r="B11" s="14">
        <v>2013</v>
      </c>
      <c r="C11" s="15">
        <v>1</v>
      </c>
      <c r="D11" s="16">
        <f t="shared" si="0"/>
        <v>2.2222222222222223</v>
      </c>
      <c r="E11" s="15">
        <v>17</v>
      </c>
      <c r="F11" s="16">
        <f t="shared" si="1"/>
        <v>10.625</v>
      </c>
    </row>
    <row r="12" spans="2:6" ht="20.100000000000001" customHeight="1" x14ac:dyDescent="0.25">
      <c r="B12" s="14">
        <v>2014</v>
      </c>
      <c r="C12" s="15">
        <v>16</v>
      </c>
      <c r="D12" s="16">
        <f t="shared" si="0"/>
        <v>35.555555555555557</v>
      </c>
      <c r="E12" s="15">
        <v>47</v>
      </c>
      <c r="F12" s="16">
        <f t="shared" si="1"/>
        <v>29.375</v>
      </c>
    </row>
    <row r="13" spans="2:6" ht="20.100000000000001" customHeight="1" x14ac:dyDescent="0.25">
      <c r="B13" s="14">
        <v>2015</v>
      </c>
      <c r="C13" s="15">
        <v>10</v>
      </c>
      <c r="D13" s="16">
        <f t="shared" si="0"/>
        <v>22.222222222222221</v>
      </c>
      <c r="E13" s="15">
        <v>31</v>
      </c>
      <c r="F13" s="16">
        <f t="shared" si="1"/>
        <v>19.375</v>
      </c>
    </row>
    <row r="14" spans="2:6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</row>
    <row r="15" spans="2:6" ht="20.100000000000001" customHeight="1" x14ac:dyDescent="0.25">
      <c r="B15" s="14">
        <v>2017</v>
      </c>
      <c r="C15" s="15">
        <v>3</v>
      </c>
      <c r="D15" s="16">
        <f t="shared" si="0"/>
        <v>6.666666666666667</v>
      </c>
      <c r="E15" s="15">
        <v>9</v>
      </c>
      <c r="F15" s="16">
        <f t="shared" si="1"/>
        <v>5.625</v>
      </c>
    </row>
    <row r="16" spans="2:6" ht="20.100000000000001" customHeight="1" x14ac:dyDescent="0.25">
      <c r="B16" s="14">
        <v>2018</v>
      </c>
      <c r="C16" s="15">
        <v>5</v>
      </c>
      <c r="D16" s="16">
        <f t="shared" si="0"/>
        <v>11.111111111111111</v>
      </c>
      <c r="E16" s="15">
        <v>13</v>
      </c>
      <c r="F16" s="16">
        <f t="shared" si="1"/>
        <v>8.125</v>
      </c>
    </row>
    <row r="17" spans="2:6" s="17" customFormat="1" ht="20.100000000000001" customHeight="1" x14ac:dyDescent="0.25">
      <c r="B17" s="14">
        <v>2019</v>
      </c>
      <c r="C17" s="15">
        <v>1</v>
      </c>
      <c r="D17" s="16">
        <f t="shared" si="0"/>
        <v>2.2222222222222223</v>
      </c>
      <c r="E17" s="15">
        <v>2</v>
      </c>
      <c r="F17" s="16">
        <f t="shared" si="1"/>
        <v>1.25</v>
      </c>
    </row>
    <row r="18" spans="2:6" s="21" customFormat="1" ht="20.100000000000001" customHeight="1" x14ac:dyDescent="0.25">
      <c r="B18" s="18">
        <v>2020</v>
      </c>
      <c r="C18" s="19">
        <v>1</v>
      </c>
      <c r="D18" s="20">
        <f t="shared" si="0"/>
        <v>2.2222222222222223</v>
      </c>
      <c r="E18" s="19">
        <v>2</v>
      </c>
      <c r="F18" s="20">
        <f t="shared" si="1"/>
        <v>1.25</v>
      </c>
    </row>
    <row r="19" spans="2:6" s="21" customFormat="1" ht="20.100000000000001" customHeight="1" x14ac:dyDescent="0.25">
      <c r="B19" s="22" t="s">
        <v>7</v>
      </c>
      <c r="C19" s="23">
        <v>0</v>
      </c>
      <c r="D19" s="24">
        <f>(C19/$C$23)*100</f>
        <v>0</v>
      </c>
      <c r="E19" s="23">
        <v>0</v>
      </c>
      <c r="F19" s="24">
        <f>(E19/$E$23)*100</f>
        <v>0</v>
      </c>
    </row>
    <row r="20" spans="2:6" ht="20.100000000000001" customHeight="1" x14ac:dyDescent="0.25">
      <c r="B20" s="25" t="s">
        <v>8</v>
      </c>
      <c r="C20" s="26">
        <v>0</v>
      </c>
      <c r="D20" s="27">
        <f>(C20/$C$23)*100</f>
        <v>0</v>
      </c>
      <c r="E20" s="26">
        <v>0</v>
      </c>
      <c r="F20" s="27">
        <f>(E20/$E$23)*100</f>
        <v>0</v>
      </c>
    </row>
    <row r="21" spans="2:6" ht="20.100000000000001" customHeight="1" x14ac:dyDescent="0.25">
      <c r="B21" s="25" t="s">
        <v>9</v>
      </c>
      <c r="C21" s="26">
        <v>3</v>
      </c>
      <c r="D21" s="27">
        <f>(C21/$C$23)*100</f>
        <v>6.666666666666667</v>
      </c>
      <c r="E21" s="26">
        <v>11</v>
      </c>
      <c r="F21" s="27">
        <f>(E21/$E$23)*100</f>
        <v>6.8750000000000009</v>
      </c>
    </row>
    <row r="22" spans="2:6" ht="20.100000000000001" customHeight="1" x14ac:dyDescent="0.25">
      <c r="B22" s="25" t="s">
        <v>10</v>
      </c>
      <c r="C22" s="26">
        <v>0</v>
      </c>
      <c r="D22" s="27">
        <f>(C22/$C$23)*100</f>
        <v>0</v>
      </c>
      <c r="E22" s="26">
        <v>0</v>
      </c>
      <c r="F22" s="27">
        <f>(E22/$E$23)*100</f>
        <v>0</v>
      </c>
    </row>
    <row r="23" spans="2:6" ht="20.100000000000001" customHeight="1" x14ac:dyDescent="0.25">
      <c r="B23" s="25" t="s">
        <v>11</v>
      </c>
      <c r="C23" s="25">
        <f>SUM(C5:C21)</f>
        <v>45</v>
      </c>
      <c r="D23" s="28">
        <f>SUM(D5:D21)</f>
        <v>100.00000000000003</v>
      </c>
      <c r="E23" s="25">
        <f>SUM(E5:E21)</f>
        <v>160</v>
      </c>
      <c r="F23" s="28">
        <f>SUM(F5:F21)</f>
        <v>100</v>
      </c>
    </row>
    <row r="24" spans="2:6" ht="20.100000000000001" customHeight="1" x14ac:dyDescent="0.2"/>
    <row r="25" spans="2:6" s="17" customFormat="1" ht="20.100000000000001" customHeight="1" x14ac:dyDescent="0.2">
      <c r="B25" s="29" t="s">
        <v>12</v>
      </c>
      <c r="C25" s="2"/>
      <c r="D25" s="2"/>
      <c r="E25" s="2"/>
      <c r="F25"/>
    </row>
    <row r="26" spans="2:6" ht="20.100000000000001" customHeight="1" x14ac:dyDescent="0.25">
      <c r="B26" s="30" t="s">
        <v>13</v>
      </c>
      <c r="C26" s="31"/>
      <c r="D26" s="31"/>
      <c r="E26" s="31"/>
      <c r="F26" s="17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D1E0-242B-44F6-85C1-55B349C79051}">
  <dimension ref="B2:F38"/>
  <sheetViews>
    <sheetView workbookViewId="0">
      <selection activeCell="B3" sqref="B3"/>
    </sheetView>
  </sheetViews>
  <sheetFormatPr defaultColWidth="9" defaultRowHeight="12.75" x14ac:dyDescent="0.2"/>
  <cols>
    <col min="1" max="1" width="9" customWidth="1"/>
    <col min="2" max="2" width="22.5703125" customWidth="1"/>
    <col min="3" max="4" width="18.85546875" customWidth="1"/>
    <col min="5" max="5" width="19.140625" customWidth="1"/>
    <col min="6" max="6" width="19.85546875" customWidth="1"/>
  </cols>
  <sheetData>
    <row r="2" spans="2:6" ht="72" customHeight="1" x14ac:dyDescent="0.2">
      <c r="B2" s="1" t="s">
        <v>23</v>
      </c>
      <c r="C2" s="1"/>
      <c r="D2" s="1"/>
      <c r="E2" s="1"/>
      <c r="F2" s="1"/>
    </row>
    <row r="3" spans="2:6" ht="15" customHeight="1" x14ac:dyDescent="0.2">
      <c r="B3" s="60" t="s">
        <v>1</v>
      </c>
      <c r="C3" s="61" t="s">
        <v>3</v>
      </c>
      <c r="D3" s="62"/>
      <c r="E3" s="61" t="s">
        <v>2</v>
      </c>
      <c r="F3" s="63"/>
    </row>
    <row r="4" spans="2:6" ht="15" customHeight="1" x14ac:dyDescent="0.2">
      <c r="B4" s="64" t="s">
        <v>3</v>
      </c>
      <c r="C4" s="65" t="s">
        <v>4</v>
      </c>
      <c r="D4" s="66" t="s">
        <v>5</v>
      </c>
      <c r="E4" s="65" t="s">
        <v>6</v>
      </c>
      <c r="F4" s="67" t="s">
        <v>5</v>
      </c>
    </row>
    <row r="5" spans="2:6" ht="20.100000000000001" customHeight="1" x14ac:dyDescent="0.25">
      <c r="B5" s="14">
        <v>2007</v>
      </c>
      <c r="C5" s="44">
        <v>173</v>
      </c>
      <c r="D5" s="16">
        <f t="shared" ref="D5:D22" si="0">(C5/$C$23)*100</f>
        <v>6.017391304347826</v>
      </c>
      <c r="E5" s="44">
        <v>1754</v>
      </c>
      <c r="F5" s="16">
        <f t="shared" ref="F5:F22" si="1">(E5/$E$23)*100</f>
        <v>6.1015062441298218</v>
      </c>
    </row>
    <row r="6" spans="2:6" ht="20.100000000000001" customHeight="1" x14ac:dyDescent="0.25">
      <c r="B6" s="14">
        <v>2008</v>
      </c>
      <c r="C6" s="44">
        <v>204</v>
      </c>
      <c r="D6" s="16">
        <f t="shared" si="0"/>
        <v>7.0956521739130434</v>
      </c>
      <c r="E6" s="44">
        <v>1498</v>
      </c>
      <c r="F6" s="16">
        <f t="shared" si="1"/>
        <v>5.2109785368908064</v>
      </c>
    </row>
    <row r="7" spans="2:6" ht="20.100000000000001" customHeight="1" x14ac:dyDescent="0.25">
      <c r="B7" s="14">
        <v>2009</v>
      </c>
      <c r="C7" s="44">
        <v>316</v>
      </c>
      <c r="D7" s="16">
        <f t="shared" si="0"/>
        <v>10.991304347826086</v>
      </c>
      <c r="E7" s="44">
        <v>2302</v>
      </c>
      <c r="F7" s="16">
        <f t="shared" si="1"/>
        <v>8.007792117438342</v>
      </c>
    </row>
    <row r="8" spans="2:6" ht="20.100000000000001" customHeight="1" x14ac:dyDescent="0.25">
      <c r="B8" s="14">
        <v>2010</v>
      </c>
      <c r="C8" s="44">
        <v>328</v>
      </c>
      <c r="D8" s="16">
        <f t="shared" si="0"/>
        <v>11.408695652173913</v>
      </c>
      <c r="E8" s="44">
        <v>1619</v>
      </c>
      <c r="F8" s="16">
        <f t="shared" si="1"/>
        <v>5.6318920235154977</v>
      </c>
    </row>
    <row r="9" spans="2:6" ht="20.100000000000001" customHeight="1" x14ac:dyDescent="0.25">
      <c r="B9" s="14">
        <v>2011</v>
      </c>
      <c r="C9" s="46">
        <v>314</v>
      </c>
      <c r="D9" s="16">
        <f t="shared" si="0"/>
        <v>10.921739130434782</v>
      </c>
      <c r="E9" s="44">
        <v>2919</v>
      </c>
      <c r="F9" s="16">
        <f t="shared" si="1"/>
        <v>10.154103036838627</v>
      </c>
    </row>
    <row r="10" spans="2:6" ht="20.100000000000001" customHeight="1" x14ac:dyDescent="0.25">
      <c r="B10" s="14">
        <v>2012</v>
      </c>
      <c r="C10" s="46">
        <v>412</v>
      </c>
      <c r="D10" s="16">
        <f t="shared" si="0"/>
        <v>14.330434782608695</v>
      </c>
      <c r="E10" s="46">
        <v>3043</v>
      </c>
      <c r="F10" s="16">
        <f t="shared" si="1"/>
        <v>10.585452395032526</v>
      </c>
    </row>
    <row r="11" spans="2:6" ht="20.100000000000001" customHeight="1" x14ac:dyDescent="0.25">
      <c r="B11" s="14">
        <v>2013</v>
      </c>
      <c r="C11" s="46">
        <v>269</v>
      </c>
      <c r="D11" s="16">
        <f t="shared" si="0"/>
        <v>9.3565217391304341</v>
      </c>
      <c r="E11" s="46">
        <v>2658</v>
      </c>
      <c r="F11" s="16">
        <f t="shared" si="1"/>
        <v>9.2461822103175972</v>
      </c>
    </row>
    <row r="12" spans="2:6" ht="20.100000000000001" customHeight="1" x14ac:dyDescent="0.25">
      <c r="B12" s="14">
        <v>2014</v>
      </c>
      <c r="C12" s="46">
        <v>155</v>
      </c>
      <c r="D12" s="16">
        <f t="shared" si="0"/>
        <v>5.3913043478260869</v>
      </c>
      <c r="E12" s="46">
        <v>2042</v>
      </c>
      <c r="F12" s="16">
        <f t="shared" si="1"/>
        <v>7.103349914773716</v>
      </c>
    </row>
    <row r="13" spans="2:6" ht="20.100000000000001" customHeight="1" x14ac:dyDescent="0.25">
      <c r="B13" s="14">
        <v>2015</v>
      </c>
      <c r="C13" s="46">
        <v>125</v>
      </c>
      <c r="D13" s="16">
        <f t="shared" si="0"/>
        <v>4.3478260869565215</v>
      </c>
      <c r="E13" s="46">
        <v>1675</v>
      </c>
      <c r="F13" s="16">
        <f t="shared" si="1"/>
        <v>5.8266949594740316</v>
      </c>
    </row>
    <row r="14" spans="2:6" ht="20.100000000000001" customHeight="1" x14ac:dyDescent="0.25">
      <c r="B14" s="14">
        <v>2016</v>
      </c>
      <c r="C14" s="46">
        <v>88</v>
      </c>
      <c r="D14" s="16">
        <f t="shared" si="0"/>
        <v>3.0608695652173914</v>
      </c>
      <c r="E14" s="46">
        <v>1538</v>
      </c>
      <c r="F14" s="16">
        <f t="shared" si="1"/>
        <v>5.3501234911469018</v>
      </c>
    </row>
    <row r="15" spans="2:6" s="17" customFormat="1" ht="20.100000000000001" customHeight="1" x14ac:dyDescent="0.25">
      <c r="B15" s="14">
        <v>2017</v>
      </c>
      <c r="C15" s="46">
        <v>78</v>
      </c>
      <c r="D15" s="16">
        <f t="shared" si="0"/>
        <v>2.7130434782608694</v>
      </c>
      <c r="E15" s="46">
        <v>1304</v>
      </c>
      <c r="F15" s="16">
        <f t="shared" si="1"/>
        <v>4.5361255087487384</v>
      </c>
    </row>
    <row r="16" spans="2:6" s="68" customFormat="1" ht="20.100000000000001" customHeight="1" x14ac:dyDescent="0.25">
      <c r="B16" s="14">
        <v>2018</v>
      </c>
      <c r="C16" s="46">
        <v>58</v>
      </c>
      <c r="D16" s="16">
        <f t="shared" si="0"/>
        <v>2.017391304347826</v>
      </c>
      <c r="E16" s="46">
        <v>1098</v>
      </c>
      <c r="F16" s="16">
        <f t="shared" si="1"/>
        <v>3.8195289943298434</v>
      </c>
    </row>
    <row r="17" spans="2:6" s="17" customFormat="1" ht="20.100000000000001" customHeight="1" x14ac:dyDescent="0.25">
      <c r="B17" s="14">
        <v>2019</v>
      </c>
      <c r="C17" s="46">
        <v>65</v>
      </c>
      <c r="D17" s="16">
        <f t="shared" si="0"/>
        <v>2.2608695652173916</v>
      </c>
      <c r="E17" s="46">
        <v>1355</v>
      </c>
      <c r="F17" s="16">
        <f t="shared" si="1"/>
        <v>4.7135353254252621</v>
      </c>
    </row>
    <row r="18" spans="2:6" s="17" customFormat="1" ht="20.100000000000001" customHeight="1" x14ac:dyDescent="0.25">
      <c r="B18" s="14">
        <v>2020</v>
      </c>
      <c r="C18" s="46">
        <v>19</v>
      </c>
      <c r="D18" s="16">
        <f t="shared" si="0"/>
        <v>0.66086956521739137</v>
      </c>
      <c r="E18" s="46">
        <v>191</v>
      </c>
      <c r="F18" s="16">
        <f t="shared" si="1"/>
        <v>0.66441715657285971</v>
      </c>
    </row>
    <row r="19" spans="2:6" s="17" customFormat="1" ht="20.100000000000001" customHeight="1" x14ac:dyDescent="0.25">
      <c r="B19" s="14">
        <v>2021</v>
      </c>
      <c r="C19" s="46">
        <v>49</v>
      </c>
      <c r="D19" s="16">
        <f t="shared" si="0"/>
        <v>1.7043478260869567</v>
      </c>
      <c r="E19" s="46">
        <v>561</v>
      </c>
      <c r="F19" s="16">
        <f t="shared" si="1"/>
        <v>1.9515079834417506</v>
      </c>
    </row>
    <row r="20" spans="2:6" s="17" customFormat="1" ht="20.100000000000001" customHeight="1" x14ac:dyDescent="0.25">
      <c r="B20" s="14">
        <v>2022</v>
      </c>
      <c r="C20" s="46">
        <v>117</v>
      </c>
      <c r="D20" s="16">
        <f t="shared" si="0"/>
        <v>4.0695652173913039</v>
      </c>
      <c r="E20" s="46">
        <v>1697</v>
      </c>
      <c r="F20" s="16">
        <f t="shared" si="1"/>
        <v>5.9032246843148855</v>
      </c>
    </row>
    <row r="21" spans="2:6" s="17" customFormat="1" ht="20.100000000000001" customHeight="1" x14ac:dyDescent="0.25">
      <c r="B21" s="14" t="s">
        <v>9</v>
      </c>
      <c r="C21" s="46">
        <v>98</v>
      </c>
      <c r="D21" s="16">
        <f t="shared" si="0"/>
        <v>3.4086956521739133</v>
      </c>
      <c r="E21" s="46">
        <v>1440</v>
      </c>
      <c r="F21" s="16">
        <f t="shared" si="1"/>
        <v>5.0092183532194658</v>
      </c>
    </row>
    <row r="22" spans="2:6" s="17" customFormat="1" ht="20.100000000000001" customHeight="1" x14ac:dyDescent="0.25">
      <c r="B22" s="25" t="s">
        <v>10</v>
      </c>
      <c r="C22" s="55">
        <v>7</v>
      </c>
      <c r="D22" s="27">
        <f t="shared" si="0"/>
        <v>0.2434782608695652</v>
      </c>
      <c r="E22" s="55">
        <v>53</v>
      </c>
      <c r="F22" s="27">
        <f t="shared" si="1"/>
        <v>0.1843670643893276</v>
      </c>
    </row>
    <row r="23" spans="2:6" s="17" customFormat="1" ht="20.100000000000001" customHeight="1" x14ac:dyDescent="0.25">
      <c r="B23" s="69" t="s">
        <v>11</v>
      </c>
      <c r="C23" s="70">
        <f>SUM(C5:C22)</f>
        <v>2875</v>
      </c>
      <c r="D23" s="71">
        <f>SUM(D5:D22)</f>
        <v>100</v>
      </c>
      <c r="E23" s="70">
        <f>SUM(E5:E22)</f>
        <v>28747</v>
      </c>
      <c r="F23" s="71">
        <f>SUM(F5:F22)</f>
        <v>100.00000000000003</v>
      </c>
    </row>
    <row r="24" spans="2:6" ht="20.100000000000001" customHeight="1" x14ac:dyDescent="0.2"/>
    <row r="25" spans="2:6" ht="20.100000000000001" customHeight="1" x14ac:dyDescent="0.25">
      <c r="B25" s="58" t="s">
        <v>12</v>
      </c>
      <c r="C25" s="33"/>
      <c r="D25" s="2"/>
      <c r="E25" s="2"/>
    </row>
    <row r="26" spans="2:6" s="17" customFormat="1" ht="20.100000000000001" customHeight="1" x14ac:dyDescent="0.25">
      <c r="B26" s="30" t="s">
        <v>13</v>
      </c>
      <c r="C26" s="72"/>
      <c r="D26" s="73"/>
      <c r="E26" s="7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D86D-F220-4597-A56D-E0E26452ABC8}">
  <dimension ref="B2:H27"/>
  <sheetViews>
    <sheetView workbookViewId="0">
      <selection activeCell="F25" sqref="F25"/>
    </sheetView>
  </sheetViews>
  <sheetFormatPr defaultColWidth="9" defaultRowHeight="12.75" x14ac:dyDescent="0.2"/>
  <cols>
    <col min="1" max="1" width="9" customWidth="1"/>
    <col min="2" max="6" width="17.140625" customWidth="1"/>
  </cols>
  <sheetData>
    <row r="2" spans="2:8" ht="62.25" customHeight="1" x14ac:dyDescent="0.2">
      <c r="B2" s="1" t="s">
        <v>24</v>
      </c>
      <c r="C2" s="1"/>
      <c r="D2" s="1"/>
      <c r="E2" s="1"/>
      <c r="F2" s="1"/>
      <c r="G2" s="2"/>
      <c r="H2" s="2"/>
    </row>
    <row r="3" spans="2:8" ht="30" customHeight="1" x14ac:dyDescent="0.2">
      <c r="B3" s="3" t="s">
        <v>25</v>
      </c>
      <c r="C3" s="74" t="s">
        <v>26</v>
      </c>
      <c r="D3" s="74" t="s">
        <v>5</v>
      </c>
      <c r="E3" s="74" t="s">
        <v>27</v>
      </c>
      <c r="F3" s="74" t="s">
        <v>5</v>
      </c>
    </row>
    <row r="4" spans="2:8" ht="20.100000000000001" customHeight="1" x14ac:dyDescent="0.25">
      <c r="B4" s="14">
        <v>2007</v>
      </c>
      <c r="C4" s="15">
        <v>2</v>
      </c>
      <c r="D4" s="16">
        <f t="shared" ref="D4:D21" si="0">(C4/$C$22)*100</f>
        <v>1.9047619047619049</v>
      </c>
      <c r="E4" s="15">
        <v>5</v>
      </c>
      <c r="F4" s="16">
        <f t="shared" ref="F4:F21" si="1">(E4/$E$22)*100</f>
        <v>0.92250922509225086</v>
      </c>
    </row>
    <row r="5" spans="2:8" ht="20.100000000000001" customHeight="1" x14ac:dyDescent="0.25">
      <c r="B5" s="14">
        <v>2008</v>
      </c>
      <c r="C5" s="15">
        <v>6</v>
      </c>
      <c r="D5" s="16">
        <f t="shared" si="0"/>
        <v>5.7142857142857144</v>
      </c>
      <c r="E5" s="15">
        <v>26</v>
      </c>
      <c r="F5" s="16">
        <f t="shared" si="1"/>
        <v>4.7970479704797047</v>
      </c>
    </row>
    <row r="6" spans="2:8" ht="20.100000000000001" customHeight="1" x14ac:dyDescent="0.25">
      <c r="B6" s="14">
        <v>2009</v>
      </c>
      <c r="C6" s="15">
        <v>3</v>
      </c>
      <c r="D6" s="16">
        <f t="shared" si="0"/>
        <v>2.8571428571428572</v>
      </c>
      <c r="E6" s="15">
        <v>10</v>
      </c>
      <c r="F6" s="16">
        <f t="shared" si="1"/>
        <v>1.8450184501845017</v>
      </c>
    </row>
    <row r="7" spans="2:8" ht="20.100000000000001" customHeight="1" x14ac:dyDescent="0.25">
      <c r="B7" s="14">
        <v>2010</v>
      </c>
      <c r="C7" s="15">
        <v>5</v>
      </c>
      <c r="D7" s="16">
        <f t="shared" si="0"/>
        <v>4.7619047619047619</v>
      </c>
      <c r="E7" s="15">
        <v>23</v>
      </c>
      <c r="F7" s="16">
        <f t="shared" si="1"/>
        <v>4.2435424354243541</v>
      </c>
    </row>
    <row r="8" spans="2:8" ht="20.100000000000001" customHeight="1" x14ac:dyDescent="0.25">
      <c r="B8" s="14">
        <v>2011</v>
      </c>
      <c r="C8" s="15">
        <v>10</v>
      </c>
      <c r="D8" s="16">
        <f t="shared" si="0"/>
        <v>9.5238095238095237</v>
      </c>
      <c r="E8" s="15">
        <v>45</v>
      </c>
      <c r="F8" s="16">
        <f t="shared" si="1"/>
        <v>8.3025830258302591</v>
      </c>
    </row>
    <row r="9" spans="2:8" ht="20.100000000000001" customHeight="1" x14ac:dyDescent="0.25">
      <c r="B9" s="14">
        <v>2012</v>
      </c>
      <c r="C9" s="15">
        <v>5</v>
      </c>
      <c r="D9" s="16">
        <f t="shared" si="0"/>
        <v>4.7619047619047619</v>
      </c>
      <c r="E9" s="15">
        <v>41</v>
      </c>
      <c r="F9" s="16">
        <f t="shared" si="1"/>
        <v>7.5645756457564577</v>
      </c>
    </row>
    <row r="10" spans="2:8" ht="20.100000000000001" customHeight="1" x14ac:dyDescent="0.25">
      <c r="B10" s="14">
        <v>2013</v>
      </c>
      <c r="C10" s="15">
        <v>3</v>
      </c>
      <c r="D10" s="16">
        <f t="shared" si="0"/>
        <v>2.8571428571428572</v>
      </c>
      <c r="E10" s="15">
        <v>9</v>
      </c>
      <c r="F10" s="16">
        <f t="shared" si="1"/>
        <v>1.6605166051660518</v>
      </c>
    </row>
    <row r="11" spans="2:8" ht="20.100000000000001" customHeight="1" x14ac:dyDescent="0.25">
      <c r="B11" s="14">
        <v>2014</v>
      </c>
      <c r="C11" s="15">
        <v>11</v>
      </c>
      <c r="D11" s="16">
        <f t="shared" si="0"/>
        <v>10.476190476190476</v>
      </c>
      <c r="E11" s="15">
        <v>80</v>
      </c>
      <c r="F11" s="16">
        <f t="shared" si="1"/>
        <v>14.760147601476014</v>
      </c>
    </row>
    <row r="12" spans="2:8" ht="20.100000000000001" customHeight="1" x14ac:dyDescent="0.25">
      <c r="B12" s="14">
        <v>2015</v>
      </c>
      <c r="C12" s="15">
        <v>6</v>
      </c>
      <c r="D12" s="16">
        <f t="shared" si="0"/>
        <v>5.7142857142857144</v>
      </c>
      <c r="E12" s="15">
        <v>28</v>
      </c>
      <c r="F12" s="16">
        <f t="shared" si="1"/>
        <v>5.1660516605166054</v>
      </c>
    </row>
    <row r="13" spans="2:8" ht="20.100000000000001" customHeight="1" x14ac:dyDescent="0.25">
      <c r="B13" s="14">
        <v>2016</v>
      </c>
      <c r="C13" s="15">
        <v>7</v>
      </c>
      <c r="D13" s="16">
        <f t="shared" si="0"/>
        <v>6.666666666666667</v>
      </c>
      <c r="E13" s="15">
        <v>33</v>
      </c>
      <c r="F13" s="16">
        <f t="shared" si="1"/>
        <v>6.0885608856088558</v>
      </c>
    </row>
    <row r="14" spans="2:8" s="17" customFormat="1" ht="20.100000000000001" customHeight="1" x14ac:dyDescent="0.25">
      <c r="B14" s="14" t="s">
        <v>28</v>
      </c>
      <c r="C14" s="15">
        <v>7</v>
      </c>
      <c r="D14" s="16">
        <f t="shared" si="0"/>
        <v>6.666666666666667</v>
      </c>
      <c r="E14" s="15">
        <v>31</v>
      </c>
      <c r="F14" s="16">
        <f t="shared" si="1"/>
        <v>5.719557195571956</v>
      </c>
    </row>
    <row r="15" spans="2:8" s="68" customFormat="1" ht="20.100000000000001" customHeight="1" x14ac:dyDescent="0.25">
      <c r="B15" s="14" t="s">
        <v>29</v>
      </c>
      <c r="C15" s="15">
        <v>6</v>
      </c>
      <c r="D15" s="16">
        <f t="shared" si="0"/>
        <v>5.7142857142857144</v>
      </c>
      <c r="E15" s="15">
        <v>40</v>
      </c>
      <c r="F15" s="16">
        <f t="shared" si="1"/>
        <v>7.3800738007380069</v>
      </c>
    </row>
    <row r="16" spans="2:8" ht="20.100000000000001" customHeight="1" x14ac:dyDescent="0.25">
      <c r="B16" s="14" t="s">
        <v>30</v>
      </c>
      <c r="C16" s="15">
        <v>6</v>
      </c>
      <c r="D16" s="16">
        <f t="shared" si="0"/>
        <v>5.7142857142857144</v>
      </c>
      <c r="E16" s="15">
        <v>44</v>
      </c>
      <c r="F16" s="16">
        <f t="shared" si="1"/>
        <v>8.1180811808118083</v>
      </c>
    </row>
    <row r="17" spans="2:6" ht="20.100000000000001" customHeight="1" x14ac:dyDescent="0.25">
      <c r="B17" s="14">
        <v>2020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</row>
    <row r="18" spans="2:6" ht="20.100000000000001" customHeight="1" x14ac:dyDescent="0.25">
      <c r="B18" s="14">
        <v>2021</v>
      </c>
      <c r="C18" s="15">
        <v>0</v>
      </c>
      <c r="D18" s="16">
        <f t="shared" si="0"/>
        <v>0</v>
      </c>
      <c r="E18" s="15">
        <v>0</v>
      </c>
      <c r="F18" s="16">
        <f t="shared" si="1"/>
        <v>0</v>
      </c>
    </row>
    <row r="19" spans="2:6" ht="20.100000000000001" customHeight="1" x14ac:dyDescent="0.25">
      <c r="B19" s="14">
        <v>2022</v>
      </c>
      <c r="C19" s="15">
        <v>5</v>
      </c>
      <c r="D19" s="16">
        <f t="shared" si="0"/>
        <v>4.7619047619047619</v>
      </c>
      <c r="E19" s="15">
        <v>13</v>
      </c>
      <c r="F19" s="16">
        <f t="shared" si="1"/>
        <v>2.3985239852398523</v>
      </c>
    </row>
    <row r="20" spans="2:6" ht="20.100000000000001" customHeight="1" x14ac:dyDescent="0.25">
      <c r="B20" s="25" t="s">
        <v>9</v>
      </c>
      <c r="C20" s="26">
        <v>23</v>
      </c>
      <c r="D20" s="75">
        <f t="shared" si="0"/>
        <v>21.904761904761905</v>
      </c>
      <c r="E20" s="26">
        <v>114</v>
      </c>
      <c r="F20" s="27">
        <f t="shared" si="1"/>
        <v>21.033210332103323</v>
      </c>
    </row>
    <row r="21" spans="2:6" ht="20.100000000000001" customHeight="1" x14ac:dyDescent="0.25">
      <c r="B21" s="25" t="s">
        <v>10</v>
      </c>
      <c r="C21" s="26">
        <v>0</v>
      </c>
      <c r="D21" s="75">
        <f t="shared" si="0"/>
        <v>0</v>
      </c>
      <c r="E21" s="26">
        <v>0</v>
      </c>
      <c r="F21" s="27">
        <f t="shared" si="1"/>
        <v>0</v>
      </c>
    </row>
    <row r="22" spans="2:6" ht="20.100000000000001" customHeight="1" x14ac:dyDescent="0.25">
      <c r="B22" s="25" t="s">
        <v>11</v>
      </c>
      <c r="C22" s="25">
        <f>SUM(C4:C21)</f>
        <v>105</v>
      </c>
      <c r="D22" s="28">
        <f>SUM(D4:D18)</f>
        <v>73.333333333333314</v>
      </c>
      <c r="E22" s="25">
        <f>SUM(E4:E21)</f>
        <v>542</v>
      </c>
      <c r="F22" s="28">
        <f>SUM(F4:F18)</f>
        <v>76.568265682656843</v>
      </c>
    </row>
    <row r="23" spans="2:6" s="76" customFormat="1" ht="20.100000000000001" customHeight="1" x14ac:dyDescent="0.25">
      <c r="B23" s="33"/>
      <c r="C23" s="33"/>
      <c r="D23" s="33"/>
      <c r="E23" s="33"/>
      <c r="F23" s="33"/>
    </row>
    <row r="24" spans="2:6" s="76" customFormat="1" ht="20.100000000000001" customHeight="1" x14ac:dyDescent="0.25">
      <c r="B24" s="58" t="s">
        <v>12</v>
      </c>
      <c r="C24" s="33"/>
      <c r="D24" s="33"/>
      <c r="E24" s="33"/>
      <c r="F24" s="33"/>
    </row>
    <row r="25" spans="2:6" ht="20.100000000000001" customHeight="1" x14ac:dyDescent="0.25">
      <c r="B25" s="77" t="s">
        <v>31</v>
      </c>
      <c r="C25" s="78"/>
      <c r="D25" s="78"/>
      <c r="E25" s="78"/>
      <c r="F25" s="78"/>
    </row>
    <row r="26" spans="2:6" ht="20.100000000000001" customHeight="1" x14ac:dyDescent="0.2"/>
    <row r="27" spans="2:6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95E4-2F17-4B0A-AE40-9A5A461EBDCB}">
  <dimension ref="B2:K32"/>
  <sheetViews>
    <sheetView topLeftCell="A4" workbookViewId="0">
      <selection activeCell="A25" sqref="A25:XFD26"/>
    </sheetView>
  </sheetViews>
  <sheetFormatPr defaultColWidth="9" defaultRowHeight="12.75" x14ac:dyDescent="0.2"/>
  <cols>
    <col min="1" max="1" width="9" customWidth="1"/>
    <col min="2" max="2" width="20.7109375" customWidth="1"/>
    <col min="3" max="3" width="17.85546875" customWidth="1"/>
    <col min="4" max="4" width="13.7109375" customWidth="1"/>
    <col min="5" max="5" width="21.140625" customWidth="1"/>
    <col min="6" max="6" width="14.85546875" customWidth="1"/>
  </cols>
  <sheetData>
    <row r="2" spans="2:11" ht="86.25" customHeight="1" x14ac:dyDescent="0.25">
      <c r="B2" s="1" t="s">
        <v>32</v>
      </c>
      <c r="C2" s="1"/>
      <c r="D2" s="1"/>
      <c r="E2" s="1"/>
      <c r="F2" s="1"/>
      <c r="G2" s="33"/>
      <c r="H2" s="33"/>
      <c r="I2" s="33"/>
      <c r="J2" s="33"/>
      <c r="K2" s="33"/>
    </row>
    <row r="3" spans="2:11" ht="15" customHeight="1" x14ac:dyDescent="0.25">
      <c r="B3" s="4" t="s">
        <v>33</v>
      </c>
      <c r="C3" s="4" t="s">
        <v>2</v>
      </c>
      <c r="D3" s="5"/>
      <c r="E3" s="4" t="s">
        <v>2</v>
      </c>
      <c r="F3" s="6"/>
      <c r="G3" s="33"/>
      <c r="H3" s="33"/>
      <c r="I3" s="33"/>
      <c r="J3" s="33"/>
      <c r="K3" s="33"/>
    </row>
    <row r="4" spans="2:11" ht="15" customHeight="1" x14ac:dyDescent="0.25">
      <c r="B4" s="85" t="s">
        <v>34</v>
      </c>
      <c r="C4" s="8" t="s">
        <v>4</v>
      </c>
      <c r="D4" s="9" t="s">
        <v>5</v>
      </c>
      <c r="E4" s="8" t="s">
        <v>6</v>
      </c>
      <c r="F4" s="10" t="s">
        <v>5</v>
      </c>
      <c r="G4" s="33"/>
      <c r="H4" s="33"/>
      <c r="I4" s="33"/>
      <c r="J4" s="33"/>
      <c r="K4" s="33"/>
    </row>
    <row r="5" spans="2:11" ht="20.100000000000001" customHeight="1" x14ac:dyDescent="0.25">
      <c r="B5" s="14">
        <v>2007</v>
      </c>
      <c r="C5" s="15">
        <v>1</v>
      </c>
      <c r="D5" s="16">
        <f t="shared" ref="D5:D23" si="0">(C5/$C$23)*100</f>
        <v>1.511258878645912E-2</v>
      </c>
      <c r="E5" s="15">
        <v>3</v>
      </c>
      <c r="F5" s="16">
        <f t="shared" ref="F5:F23" si="1">(E5/$E$23)*100</f>
        <v>4.9042045380239324E-3</v>
      </c>
      <c r="G5" s="33"/>
      <c r="H5" s="33"/>
      <c r="I5" s="33"/>
      <c r="J5" s="33"/>
      <c r="K5" s="33"/>
    </row>
    <row r="6" spans="2:11" ht="20.100000000000001" customHeight="1" x14ac:dyDescent="0.25">
      <c r="B6" s="14">
        <v>2008</v>
      </c>
      <c r="C6" s="15">
        <v>1</v>
      </c>
      <c r="D6" s="16">
        <f t="shared" si="0"/>
        <v>1.511258878645912E-2</v>
      </c>
      <c r="E6" s="15">
        <v>12</v>
      </c>
      <c r="F6" s="16">
        <f t="shared" si="1"/>
        <v>1.961681815209573E-2</v>
      </c>
      <c r="G6" s="33"/>
      <c r="H6" s="33"/>
      <c r="I6" s="33"/>
      <c r="J6" s="33"/>
      <c r="K6" s="33"/>
    </row>
    <row r="7" spans="2:11" ht="20.100000000000001" customHeight="1" x14ac:dyDescent="0.25">
      <c r="B7" s="14">
        <v>2009</v>
      </c>
      <c r="C7" s="15">
        <v>67</v>
      </c>
      <c r="D7" s="16">
        <f t="shared" si="0"/>
        <v>1.0125434486927609</v>
      </c>
      <c r="E7" s="15">
        <v>643</v>
      </c>
      <c r="F7" s="16">
        <f t="shared" si="1"/>
        <v>1.0511345059831294</v>
      </c>
      <c r="G7" s="33"/>
      <c r="H7" s="33"/>
      <c r="I7" s="33"/>
      <c r="J7" s="33"/>
      <c r="K7" s="33"/>
    </row>
    <row r="8" spans="2:11" ht="20.100000000000001" customHeight="1" x14ac:dyDescent="0.25">
      <c r="B8" s="14">
        <v>2010</v>
      </c>
      <c r="C8" s="15">
        <v>6</v>
      </c>
      <c r="D8" s="16">
        <f t="shared" si="0"/>
        <v>9.0675532718754726E-2</v>
      </c>
      <c r="E8" s="15">
        <v>83</v>
      </c>
      <c r="F8" s="16">
        <f t="shared" si="1"/>
        <v>0.13568299221866212</v>
      </c>
      <c r="G8" s="33"/>
      <c r="H8" s="33"/>
      <c r="I8" s="33"/>
      <c r="J8" s="33"/>
      <c r="K8" s="33"/>
    </row>
    <row r="9" spans="2:11" ht="20.100000000000001" customHeight="1" x14ac:dyDescent="0.25">
      <c r="B9" s="14">
        <v>2011</v>
      </c>
      <c r="C9" s="15">
        <v>3</v>
      </c>
      <c r="D9" s="16">
        <f t="shared" si="0"/>
        <v>4.5337766359377363E-2</v>
      </c>
      <c r="E9" s="15">
        <v>11</v>
      </c>
      <c r="F9" s="16">
        <f t="shared" si="1"/>
        <v>1.7982083306087752E-2</v>
      </c>
      <c r="G9" s="33"/>
      <c r="H9" s="33"/>
      <c r="I9" s="33"/>
      <c r="J9" s="33"/>
      <c r="K9" s="33"/>
    </row>
    <row r="10" spans="2:11" ht="20.100000000000001" customHeight="1" x14ac:dyDescent="0.25">
      <c r="B10" s="14">
        <v>2012</v>
      </c>
      <c r="C10" s="15">
        <v>5</v>
      </c>
      <c r="D10" s="16">
        <f t="shared" si="0"/>
        <v>7.5562943932295595E-2</v>
      </c>
      <c r="E10" s="15">
        <v>40</v>
      </c>
      <c r="F10" s="16">
        <f t="shared" si="1"/>
        <v>6.5389393840319096E-2</v>
      </c>
      <c r="G10" s="33"/>
      <c r="H10" s="33"/>
      <c r="I10" s="33"/>
      <c r="J10" s="33"/>
      <c r="K10" s="33"/>
    </row>
    <row r="11" spans="2:11" ht="20.100000000000001" customHeight="1" x14ac:dyDescent="0.25">
      <c r="B11" s="14">
        <v>2013</v>
      </c>
      <c r="C11" s="15">
        <v>12</v>
      </c>
      <c r="D11" s="16">
        <f t="shared" si="0"/>
        <v>0.18135106543750945</v>
      </c>
      <c r="E11" s="15">
        <v>142</v>
      </c>
      <c r="F11" s="16">
        <f t="shared" si="1"/>
        <v>0.23213234813313283</v>
      </c>
      <c r="G11" s="33"/>
      <c r="H11" s="33"/>
      <c r="I11" s="33"/>
      <c r="J11" s="33"/>
      <c r="K11" s="33"/>
    </row>
    <row r="12" spans="2:11" ht="20.100000000000001" customHeight="1" x14ac:dyDescent="0.25">
      <c r="B12" s="14">
        <v>2014</v>
      </c>
      <c r="C12" s="15">
        <v>8</v>
      </c>
      <c r="D12" s="16">
        <f t="shared" si="0"/>
        <v>0.12090071029167296</v>
      </c>
      <c r="E12" s="15">
        <v>98</v>
      </c>
      <c r="F12" s="16">
        <f t="shared" si="1"/>
        <v>0.16020401490878181</v>
      </c>
      <c r="G12" s="33"/>
      <c r="H12" s="33"/>
      <c r="I12" s="33"/>
      <c r="J12" s="33"/>
      <c r="K12" s="33"/>
    </row>
    <row r="13" spans="2:11" ht="20.100000000000001" customHeight="1" x14ac:dyDescent="0.25">
      <c r="B13" s="14">
        <v>2015</v>
      </c>
      <c r="C13" s="15">
        <v>6</v>
      </c>
      <c r="D13" s="16">
        <f t="shared" si="0"/>
        <v>9.0675532718754726E-2</v>
      </c>
      <c r="E13" s="15">
        <v>32</v>
      </c>
      <c r="F13" s="16">
        <f t="shared" si="1"/>
        <v>5.2311515072255281E-2</v>
      </c>
      <c r="G13" s="33"/>
      <c r="H13" s="33"/>
      <c r="I13" s="33"/>
      <c r="J13" s="33"/>
      <c r="K13" s="33"/>
    </row>
    <row r="14" spans="2:11" ht="20.100000000000001" customHeight="1" x14ac:dyDescent="0.25">
      <c r="B14" s="14">
        <v>2016</v>
      </c>
      <c r="C14" s="15">
        <v>39</v>
      </c>
      <c r="D14" s="16">
        <f t="shared" si="0"/>
        <v>0.58939096267190572</v>
      </c>
      <c r="E14" s="15">
        <v>248</v>
      </c>
      <c r="F14" s="16">
        <f t="shared" si="1"/>
        <v>0.40541424180997843</v>
      </c>
      <c r="G14" s="33"/>
      <c r="H14" s="33"/>
      <c r="I14" s="33"/>
      <c r="J14" s="33"/>
      <c r="K14" s="33"/>
    </row>
    <row r="15" spans="2:11" s="17" customFormat="1" ht="20.100000000000001" customHeight="1" x14ac:dyDescent="0.25">
      <c r="B15" s="14">
        <v>2017</v>
      </c>
      <c r="C15" s="15">
        <v>31</v>
      </c>
      <c r="D15" s="16">
        <f t="shared" si="0"/>
        <v>0.46849025238023273</v>
      </c>
      <c r="E15" s="15">
        <v>218</v>
      </c>
      <c r="F15" s="16">
        <f t="shared" si="1"/>
        <v>0.35637219642973905</v>
      </c>
      <c r="G15" s="47"/>
      <c r="H15" s="47"/>
      <c r="I15" s="47"/>
      <c r="J15" s="47"/>
      <c r="K15" s="47"/>
    </row>
    <row r="16" spans="2:11" ht="20.100000000000001" customHeight="1" x14ac:dyDescent="0.25">
      <c r="B16" s="14">
        <v>2018</v>
      </c>
      <c r="C16" s="15">
        <v>30</v>
      </c>
      <c r="D16" s="16">
        <f t="shared" si="0"/>
        <v>0.45337766359377363</v>
      </c>
      <c r="E16" s="15">
        <v>175</v>
      </c>
      <c r="F16" s="16">
        <f t="shared" si="1"/>
        <v>0.28607859805139607</v>
      </c>
      <c r="G16" s="33"/>
      <c r="H16" s="33"/>
      <c r="I16" s="33"/>
      <c r="J16" s="33"/>
      <c r="K16" s="33"/>
    </row>
    <row r="17" spans="2:11" s="17" customFormat="1" ht="20.100000000000001" customHeight="1" x14ac:dyDescent="0.25">
      <c r="B17" s="18">
        <v>2019</v>
      </c>
      <c r="C17" s="19">
        <v>49</v>
      </c>
      <c r="D17" s="20">
        <f t="shared" si="0"/>
        <v>0.74051685053649685</v>
      </c>
      <c r="E17" s="19">
        <v>358</v>
      </c>
      <c r="F17" s="20">
        <f t="shared" si="1"/>
        <v>0.58523507487085591</v>
      </c>
      <c r="G17" s="47"/>
      <c r="H17" s="47"/>
      <c r="I17" s="47"/>
      <c r="J17" s="47"/>
      <c r="K17" s="47"/>
    </row>
    <row r="18" spans="2:11" s="17" customFormat="1" ht="20.100000000000001" customHeight="1" x14ac:dyDescent="0.25">
      <c r="B18" s="14">
        <v>2020</v>
      </c>
      <c r="C18" s="46">
        <v>1050</v>
      </c>
      <c r="D18" s="16">
        <f t="shared" si="0"/>
        <v>15.868218225782076</v>
      </c>
      <c r="E18" s="46">
        <v>12868</v>
      </c>
      <c r="F18" s="16">
        <f t="shared" si="1"/>
        <v>21.035767998430654</v>
      </c>
      <c r="G18" s="47"/>
      <c r="H18" s="47"/>
      <c r="I18" s="47"/>
      <c r="J18" s="47"/>
      <c r="K18" s="47"/>
    </row>
    <row r="19" spans="2:11" s="17" customFormat="1" ht="20.100000000000001" customHeight="1" x14ac:dyDescent="0.25">
      <c r="B19" s="25" t="s">
        <v>35</v>
      </c>
      <c r="C19" s="55">
        <v>3048</v>
      </c>
      <c r="D19" s="27">
        <f t="shared" si="0"/>
        <v>46.063170621127398</v>
      </c>
      <c r="E19" s="55">
        <v>24815</v>
      </c>
      <c r="F19" s="27">
        <f t="shared" si="1"/>
        <v>40.565945203687967</v>
      </c>
      <c r="G19" s="47"/>
      <c r="H19" s="47"/>
      <c r="I19" s="47"/>
      <c r="J19" s="47"/>
      <c r="K19" s="47"/>
    </row>
    <row r="20" spans="2:11" s="17" customFormat="1" ht="20.100000000000001" customHeight="1" x14ac:dyDescent="0.25">
      <c r="B20" s="25" t="s">
        <v>36</v>
      </c>
      <c r="C20" s="55">
        <v>2012</v>
      </c>
      <c r="D20" s="27">
        <f t="shared" si="0"/>
        <v>30.406528638355752</v>
      </c>
      <c r="E20" s="55">
        <v>19695</v>
      </c>
      <c r="F20" s="27">
        <f t="shared" si="1"/>
        <v>32.196102792127121</v>
      </c>
      <c r="G20" s="47"/>
      <c r="H20" s="47"/>
      <c r="I20" s="47"/>
      <c r="J20" s="47"/>
      <c r="K20" s="47"/>
    </row>
    <row r="21" spans="2:11" ht="20.100000000000001" customHeight="1" x14ac:dyDescent="0.25">
      <c r="B21" s="25" t="s">
        <v>37</v>
      </c>
      <c r="C21" s="55">
        <v>245</v>
      </c>
      <c r="D21" s="27">
        <f t="shared" si="0"/>
        <v>3.7025842526824846</v>
      </c>
      <c r="E21" s="55">
        <v>1719</v>
      </c>
      <c r="F21" s="27">
        <f t="shared" si="1"/>
        <v>2.8101092002877133</v>
      </c>
      <c r="G21" s="33"/>
      <c r="H21" s="33"/>
      <c r="I21" s="33"/>
      <c r="J21" s="33"/>
      <c r="K21" s="33"/>
    </row>
    <row r="22" spans="2:11" ht="20.100000000000001" customHeight="1" x14ac:dyDescent="0.25">
      <c r="B22" s="25" t="s">
        <v>38</v>
      </c>
      <c r="C22" s="55">
        <v>4</v>
      </c>
      <c r="D22" s="27">
        <f t="shared" si="0"/>
        <v>6.0450355145836479E-2</v>
      </c>
      <c r="E22" s="55">
        <v>12</v>
      </c>
      <c r="F22" s="27">
        <f t="shared" si="1"/>
        <v>1.961681815209573E-2</v>
      </c>
      <c r="G22" s="33"/>
      <c r="H22" s="33"/>
      <c r="I22" s="33"/>
      <c r="J22" s="33"/>
      <c r="K22" s="33"/>
    </row>
    <row r="23" spans="2:11" ht="20.100000000000001" customHeight="1" x14ac:dyDescent="0.25">
      <c r="B23" s="25" t="s">
        <v>11</v>
      </c>
      <c r="C23" s="57">
        <f>SUM(C5:C22)</f>
        <v>6617</v>
      </c>
      <c r="D23" s="27">
        <f t="shared" si="0"/>
        <v>100</v>
      </c>
      <c r="E23" s="57">
        <f>SUM(E5:E22)</f>
        <v>61172</v>
      </c>
      <c r="F23" s="27">
        <f t="shared" si="1"/>
        <v>100</v>
      </c>
      <c r="G23" s="33"/>
      <c r="H23" s="33"/>
      <c r="I23" s="33"/>
      <c r="J23" s="33"/>
      <c r="K23" s="33"/>
    </row>
    <row r="24" spans="2:11" ht="20.100000000000001" customHeight="1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76" customFormat="1" ht="20.100000000000001" customHeight="1" x14ac:dyDescent="0.25">
      <c r="B25" s="58" t="s">
        <v>12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2:11" s="83" customFormat="1" ht="20.100000000000001" customHeight="1" x14ac:dyDescent="0.25">
      <c r="B26" s="79" t="s">
        <v>39</v>
      </c>
      <c r="C26" s="59"/>
      <c r="D26" s="59"/>
      <c r="E26" s="80"/>
      <c r="F26" s="78"/>
      <c r="G26" s="81"/>
      <c r="H26" s="81"/>
      <c r="I26" s="81"/>
      <c r="J26" s="81"/>
      <c r="K26" s="82"/>
    </row>
    <row r="27" spans="2:11" s="83" customFormat="1" ht="20.100000000000001" customHeight="1" x14ac:dyDescent="0.25">
      <c r="B27" s="82" t="s">
        <v>40</v>
      </c>
      <c r="C27" s="82"/>
      <c r="D27" s="82"/>
      <c r="E27" s="82"/>
      <c r="F27" s="82"/>
      <c r="I27" s="84"/>
      <c r="J27" s="84"/>
      <c r="K27" s="84"/>
    </row>
    <row r="28" spans="2:11" ht="20.100000000000001" customHeight="1" x14ac:dyDescent="0.25">
      <c r="B28" s="83" t="s">
        <v>41</v>
      </c>
      <c r="C28" s="83"/>
      <c r="D28" s="83"/>
      <c r="E28" s="83"/>
      <c r="F28" s="83"/>
      <c r="G28" s="82"/>
      <c r="H28" s="82"/>
    </row>
    <row r="29" spans="2:11" ht="20.100000000000001" customHeight="1" x14ac:dyDescent="0.25">
      <c r="B29" s="82" t="s">
        <v>42</v>
      </c>
      <c r="C29" s="82"/>
      <c r="D29" s="82"/>
      <c r="E29" s="82"/>
      <c r="F29" s="82"/>
    </row>
    <row r="30" spans="2:11" ht="20.100000000000001" customHeight="1" x14ac:dyDescent="0.2"/>
    <row r="31" spans="2:11" ht="20.100000000000001" customHeight="1" x14ac:dyDescent="0.2"/>
    <row r="32" spans="2:11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8094-6871-46B2-AD92-5B093A66CAFC}">
  <dimension ref="B1:M29"/>
  <sheetViews>
    <sheetView workbookViewId="0">
      <selection activeCell="K22" sqref="K22"/>
    </sheetView>
  </sheetViews>
  <sheetFormatPr defaultColWidth="9" defaultRowHeight="12.75" x14ac:dyDescent="0.2"/>
  <cols>
    <col min="1" max="1" width="9" customWidth="1"/>
    <col min="2" max="6" width="17.140625" customWidth="1"/>
  </cols>
  <sheetData>
    <row r="1" spans="2:13" ht="3.75" customHeight="1" x14ac:dyDescent="0.2"/>
    <row r="2" spans="2:13" ht="56.25" customHeight="1" x14ac:dyDescent="0.2">
      <c r="B2" s="1" t="s">
        <v>43</v>
      </c>
      <c r="C2" s="1"/>
      <c r="D2" s="1"/>
      <c r="E2" s="1"/>
      <c r="F2" s="1"/>
      <c r="I2" s="76"/>
      <c r="J2" s="76"/>
      <c r="K2" s="76"/>
      <c r="L2" s="76"/>
      <c r="M2" s="76"/>
    </row>
    <row r="3" spans="2:13" ht="15" customHeight="1" x14ac:dyDescent="0.2">
      <c r="B3" s="3" t="s">
        <v>15</v>
      </c>
      <c r="C3" s="4" t="s">
        <v>2</v>
      </c>
      <c r="D3" s="5"/>
      <c r="E3" s="4" t="s">
        <v>2</v>
      </c>
      <c r="F3" s="6"/>
    </row>
    <row r="4" spans="2:13" ht="15" customHeight="1" x14ac:dyDescent="0.2">
      <c r="B4" s="7" t="s">
        <v>3</v>
      </c>
      <c r="C4" s="8" t="s">
        <v>4</v>
      </c>
      <c r="D4" s="9" t="s">
        <v>5</v>
      </c>
      <c r="E4" s="8" t="s">
        <v>6</v>
      </c>
      <c r="F4" s="10" t="s">
        <v>5</v>
      </c>
    </row>
    <row r="5" spans="2:13" ht="20.100000000000001" customHeight="1" x14ac:dyDescent="0.25">
      <c r="B5" s="14">
        <v>2007</v>
      </c>
      <c r="C5" s="46">
        <v>742</v>
      </c>
      <c r="D5" s="16">
        <f t="shared" ref="D5:D22" si="0">(C5/$C$23)*100</f>
        <v>10.164383561643836</v>
      </c>
      <c r="E5" s="46">
        <v>7934</v>
      </c>
      <c r="F5" s="16">
        <f t="shared" ref="F5:F22" si="1">(E5/$E$23)*100</f>
        <v>13.184001063493911</v>
      </c>
    </row>
    <row r="6" spans="2:13" ht="20.100000000000001" customHeight="1" x14ac:dyDescent="0.25">
      <c r="B6" s="14">
        <v>2008</v>
      </c>
      <c r="C6" s="46">
        <v>492</v>
      </c>
      <c r="D6" s="16">
        <f t="shared" si="0"/>
        <v>6.7397260273972606</v>
      </c>
      <c r="E6" s="46">
        <v>4932</v>
      </c>
      <c r="F6" s="16">
        <f t="shared" si="1"/>
        <v>8.1955499426710325</v>
      </c>
    </row>
    <row r="7" spans="2:13" ht="20.100000000000001" customHeight="1" x14ac:dyDescent="0.25">
      <c r="B7" s="14">
        <v>2009</v>
      </c>
      <c r="C7" s="46">
        <v>535</v>
      </c>
      <c r="D7" s="16">
        <f t="shared" si="0"/>
        <v>7.3287671232876717</v>
      </c>
      <c r="E7" s="46">
        <v>4207</v>
      </c>
      <c r="F7" s="16">
        <f t="shared" si="1"/>
        <v>6.9908107479353259</v>
      </c>
    </row>
    <row r="8" spans="2:13" ht="20.100000000000001" customHeight="1" x14ac:dyDescent="0.25">
      <c r="B8" s="14">
        <v>2010</v>
      </c>
      <c r="C8" s="46">
        <v>1082</v>
      </c>
      <c r="D8" s="16">
        <f t="shared" si="0"/>
        <v>14.82191780821918</v>
      </c>
      <c r="E8" s="46">
        <v>12380</v>
      </c>
      <c r="F8" s="16">
        <f t="shared" si="1"/>
        <v>20.571960318383489</v>
      </c>
    </row>
    <row r="9" spans="2:13" ht="20.100000000000001" customHeight="1" x14ac:dyDescent="0.25">
      <c r="B9" s="14">
        <v>2011</v>
      </c>
      <c r="C9" s="46">
        <v>519</v>
      </c>
      <c r="D9" s="16">
        <f t="shared" si="0"/>
        <v>7.10958904109589</v>
      </c>
      <c r="E9" s="46">
        <v>4211</v>
      </c>
      <c r="F9" s="16">
        <f t="shared" si="1"/>
        <v>6.9974575848717997</v>
      </c>
    </row>
    <row r="10" spans="2:13" ht="20.100000000000001" customHeight="1" x14ac:dyDescent="0.25">
      <c r="B10" s="14">
        <v>2012</v>
      </c>
      <c r="C10" s="46">
        <v>880</v>
      </c>
      <c r="D10" s="16">
        <f t="shared" si="0"/>
        <v>12.054794520547945</v>
      </c>
      <c r="E10" s="46">
        <v>8672</v>
      </c>
      <c r="F10" s="16">
        <f t="shared" si="1"/>
        <v>14.410342478273153</v>
      </c>
    </row>
    <row r="11" spans="2:13" ht="20.100000000000001" customHeight="1" x14ac:dyDescent="0.25">
      <c r="B11" s="14">
        <v>2013</v>
      </c>
      <c r="C11" s="46">
        <v>867</v>
      </c>
      <c r="D11" s="16">
        <f t="shared" si="0"/>
        <v>11.876712328767123</v>
      </c>
      <c r="E11" s="46">
        <v>7403</v>
      </c>
      <c r="F11" s="16">
        <f t="shared" si="1"/>
        <v>12.301633460177138</v>
      </c>
    </row>
    <row r="12" spans="2:13" ht="20.100000000000001" customHeight="1" x14ac:dyDescent="0.25">
      <c r="B12" s="14">
        <v>2014</v>
      </c>
      <c r="C12" s="46">
        <v>402</v>
      </c>
      <c r="D12" s="16">
        <f t="shared" si="0"/>
        <v>5.506849315068493</v>
      </c>
      <c r="E12" s="46">
        <v>3104</v>
      </c>
      <c r="F12" s="16">
        <f t="shared" si="1"/>
        <v>5.1579454627029362</v>
      </c>
    </row>
    <row r="13" spans="2:13" ht="20.100000000000001" customHeight="1" x14ac:dyDescent="0.25">
      <c r="B13" s="14">
        <v>2015</v>
      </c>
      <c r="C13" s="46">
        <v>393</v>
      </c>
      <c r="D13" s="16">
        <f t="shared" si="0"/>
        <v>5.3835616438356171</v>
      </c>
      <c r="E13" s="46">
        <v>2249</v>
      </c>
      <c r="F13" s="16">
        <f t="shared" si="1"/>
        <v>3.7371840675318633</v>
      </c>
    </row>
    <row r="14" spans="2:13" ht="20.100000000000001" customHeight="1" x14ac:dyDescent="0.25">
      <c r="B14" s="14">
        <v>2016</v>
      </c>
      <c r="C14" s="46">
        <v>346</v>
      </c>
      <c r="D14" s="16">
        <f t="shared" si="0"/>
        <v>4.7397260273972606</v>
      </c>
      <c r="E14" s="46">
        <v>1618</v>
      </c>
      <c r="F14" s="16">
        <f t="shared" si="1"/>
        <v>2.6886455408032703</v>
      </c>
    </row>
    <row r="15" spans="2:13" s="17" customFormat="1" ht="20.100000000000001" customHeight="1" x14ac:dyDescent="0.25">
      <c r="B15" s="14">
        <v>2017</v>
      </c>
      <c r="C15" s="46">
        <v>372</v>
      </c>
      <c r="D15" s="16">
        <f t="shared" si="0"/>
        <v>5.095890410958904</v>
      </c>
      <c r="E15" s="46">
        <v>1590</v>
      </c>
      <c r="F15" s="16">
        <f t="shared" si="1"/>
        <v>2.6421176822479602</v>
      </c>
    </row>
    <row r="16" spans="2:13" s="68" customFormat="1" ht="20.100000000000001" customHeight="1" x14ac:dyDescent="0.25">
      <c r="B16" s="86">
        <v>2018</v>
      </c>
      <c r="C16" s="87">
        <v>197</v>
      </c>
      <c r="D16" s="88">
        <f t="shared" si="0"/>
        <v>2.6986301369863011</v>
      </c>
      <c r="E16" s="87">
        <v>546</v>
      </c>
      <c r="F16" s="88">
        <f t="shared" si="1"/>
        <v>0.90729324182854487</v>
      </c>
    </row>
    <row r="17" spans="2:6" s="17" customFormat="1" ht="20.100000000000001" customHeight="1" x14ac:dyDescent="0.25">
      <c r="B17" s="86">
        <v>2019</v>
      </c>
      <c r="C17" s="87">
        <v>187</v>
      </c>
      <c r="D17" s="88">
        <f t="shared" si="0"/>
        <v>2.5616438356164384</v>
      </c>
      <c r="E17" s="87">
        <v>404</v>
      </c>
      <c r="F17" s="88">
        <f t="shared" si="1"/>
        <v>0.67133053058375847</v>
      </c>
    </row>
    <row r="18" spans="2:6" s="17" customFormat="1" ht="20.100000000000001" customHeight="1" x14ac:dyDescent="0.25">
      <c r="B18" s="86">
        <v>2020</v>
      </c>
      <c r="C18" s="87">
        <v>14</v>
      </c>
      <c r="D18" s="88">
        <f t="shared" si="0"/>
        <v>0.19178082191780821</v>
      </c>
      <c r="E18" s="87">
        <v>23</v>
      </c>
      <c r="F18" s="88">
        <f t="shared" si="1"/>
        <v>3.8219312384718922E-2</v>
      </c>
    </row>
    <row r="19" spans="2:6" s="17" customFormat="1" ht="20.100000000000001" customHeight="1" x14ac:dyDescent="0.25">
      <c r="B19" s="86">
        <v>2021</v>
      </c>
      <c r="C19" s="87">
        <v>41</v>
      </c>
      <c r="D19" s="88">
        <f t="shared" si="0"/>
        <v>0.56164383561643827</v>
      </c>
      <c r="E19" s="87">
        <v>129</v>
      </c>
      <c r="F19" s="88">
        <f t="shared" si="1"/>
        <v>0.21436049120124961</v>
      </c>
    </row>
    <row r="20" spans="2:6" s="17" customFormat="1" ht="20.100000000000001" customHeight="1" x14ac:dyDescent="0.25">
      <c r="B20" s="86">
        <v>2022</v>
      </c>
      <c r="C20" s="87">
        <v>98</v>
      </c>
      <c r="D20" s="88">
        <f t="shared" si="0"/>
        <v>1.3424657534246576</v>
      </c>
      <c r="E20" s="87">
        <v>285</v>
      </c>
      <c r="F20" s="88">
        <f t="shared" si="1"/>
        <v>0.47358713172369094</v>
      </c>
    </row>
    <row r="21" spans="2:6" s="17" customFormat="1" ht="20.100000000000001" customHeight="1" x14ac:dyDescent="0.25">
      <c r="B21" s="89" t="s">
        <v>9</v>
      </c>
      <c r="C21" s="90">
        <v>132</v>
      </c>
      <c r="D21" s="91">
        <f t="shared" si="0"/>
        <v>1.8082191780821919</v>
      </c>
      <c r="E21" s="90">
        <v>490</v>
      </c>
      <c r="F21" s="91">
        <f t="shared" si="1"/>
        <v>0.81423752471792477</v>
      </c>
    </row>
    <row r="22" spans="2:6" s="17" customFormat="1" ht="20.100000000000001" customHeight="1" x14ac:dyDescent="0.25">
      <c r="B22" s="89" t="s">
        <v>10</v>
      </c>
      <c r="C22" s="90">
        <v>1</v>
      </c>
      <c r="D22" s="91">
        <f t="shared" si="0"/>
        <v>1.3698630136986301E-2</v>
      </c>
      <c r="E22" s="90">
        <v>2</v>
      </c>
      <c r="F22" s="91">
        <f t="shared" si="1"/>
        <v>3.3234184682364278E-3</v>
      </c>
    </row>
    <row r="23" spans="2:6" ht="20.100000000000001" customHeight="1" x14ac:dyDescent="0.25">
      <c r="B23" s="89" t="s">
        <v>11</v>
      </c>
      <c r="C23" s="92">
        <f>SUM(C5:C22)</f>
        <v>7300</v>
      </c>
      <c r="D23" s="93">
        <f>SUM(D5:D22)</f>
        <v>100</v>
      </c>
      <c r="E23" s="92">
        <f>SUM(E5:E22)</f>
        <v>60179</v>
      </c>
      <c r="F23" s="93">
        <f>SUM(F5:F22)</f>
        <v>100</v>
      </c>
    </row>
    <row r="24" spans="2:6" ht="6" customHeight="1" x14ac:dyDescent="0.25">
      <c r="B24" s="33"/>
      <c r="C24" s="33"/>
      <c r="D24" s="33"/>
      <c r="E24" s="33"/>
      <c r="F24" s="33"/>
    </row>
    <row r="25" spans="2:6" s="17" customFormat="1" ht="15" x14ac:dyDescent="0.25">
      <c r="B25" s="58" t="s">
        <v>12</v>
      </c>
      <c r="C25" s="33"/>
      <c r="D25" s="33"/>
      <c r="E25" s="33"/>
      <c r="F25" s="33"/>
    </row>
    <row r="26" spans="2:6" s="17" customFormat="1" ht="15" x14ac:dyDescent="0.25">
      <c r="B26" s="94" t="s">
        <v>44</v>
      </c>
      <c r="C26" s="94"/>
      <c r="D26" s="94"/>
      <c r="E26" s="94"/>
      <c r="F26" s="94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</sheetData>
  <sheetProtection selectLockedCells="1" selectUnlockedCells="1"/>
  <mergeCells count="2">
    <mergeCell ref="B2:F2"/>
    <mergeCell ref="B26:F2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surto caxumba</vt:lpstr>
      <vt:lpstr>Surtos de conjuntivites</vt:lpstr>
      <vt:lpstr>surto coqueluche</vt:lpstr>
      <vt:lpstr>Surtos de DTA</vt:lpstr>
      <vt:lpstr>Surtos de escarlatina</vt:lpstr>
      <vt:lpstr>Síndrome Gripal</vt:lpstr>
      <vt:lpstr>Surtos de Varicela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2024-02-16T14:46:40Z</dcterms:created>
  <dcterms:modified xsi:type="dcterms:W3CDTF">2024-02-16T14:51:22Z</dcterms:modified>
</cp:coreProperties>
</file>