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sahmserver01\covisa-ccdoencas$\DAT\DADOS\2024\02_Fevereiro\"/>
    </mc:Choice>
  </mc:AlternateContent>
  <xr:revisionPtr revIDLastSave="0" documentId="13_ncr:1_{A9C0F987-0D78-42DC-96E0-50D5F57AD7E8}" xr6:coauthVersionLast="47" xr6:coauthVersionMax="47" xr10:uidLastSave="{00000000-0000-0000-0000-000000000000}"/>
  <bookViews>
    <workbookView xWindow="28680" yWindow="-120" windowWidth="29040" windowHeight="15720" xr2:uid="{51FF2639-3D31-4B6F-AC67-03308891152E}"/>
  </bookViews>
  <sheets>
    <sheet name="violência" sheetId="1" r:id="rId1"/>
    <sheet name="aciden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E16" i="2" s="1"/>
  <c r="O16" i="2"/>
  <c r="O16" i="1"/>
  <c r="L16" i="1" s="1"/>
  <c r="F16" i="1"/>
  <c r="E16" i="1" s="1"/>
  <c r="N16" i="1" l="1"/>
  <c r="C16" i="2"/>
  <c r="C16" i="1"/>
  <c r="P16" i="1" l="1"/>
  <c r="N16" i="2"/>
  <c r="L16" i="2"/>
  <c r="P16" i="2" l="1"/>
  <c r="O15" i="1"/>
  <c r="O14" i="1"/>
</calcChain>
</file>

<file path=xl/sharedStrings.xml><?xml version="1.0" encoding="utf-8"?>
<sst xmlns="http://schemas.openxmlformats.org/spreadsheetml/2006/main" count="82" uniqueCount="26">
  <si>
    <t>Ano de</t>
  </si>
  <si>
    <t>Sexo</t>
  </si>
  <si>
    <t>Total</t>
  </si>
  <si>
    <t>Notificação</t>
  </si>
  <si>
    <t>Feminino</t>
  </si>
  <si>
    <t>Masculino</t>
  </si>
  <si>
    <t>Nº</t>
  </si>
  <si>
    <t>%</t>
  </si>
  <si>
    <t>2020*</t>
  </si>
  <si>
    <t>2021*</t>
  </si>
  <si>
    <t>Nota: Em "Períodos disponíveis", a seleção "2016" compreende os casos dos anos de 2015 (julho a dezembro) e 2016.</t>
  </si>
  <si>
    <t>Atendimento</t>
  </si>
  <si>
    <t>Fontes:  SIVVA (de 2008 ao primeiro semestre de 2015) e SIVA (do segundo semestre de 2015 até 2018)/COVISA/DVE/Núcleo de Doenças e Agravos Não Transmissíveis</t>
  </si>
  <si>
    <t>Fontes:  SIVVA (de 2008 ao primeiro semestre de 2015) e SIVA (do segundo semestre de 2015 até 2018)/COVISA/DVE/Núcleo de Doenças e Agravos Não Transmissíveis</t>
  </si>
  <si>
    <t>Obs (variáveis): Mun de atendimento de SP e Ano de atendimento</t>
  </si>
  <si>
    <t>Obs (variáveis): Mun de atendimento de SP e Ano de atendimento   </t>
  </si>
  <si>
    <t>2022*</t>
  </si>
  <si>
    <t>2023*</t>
  </si>
  <si>
    <t>2024*</t>
  </si>
  <si>
    <r>
      <t>SINAN NET - COVISA - SMS/SP.</t>
    </r>
    <r>
      <rPr>
        <sz val="11"/>
        <color rgb="FFFF0000"/>
        <rFont val="Calibri"/>
        <family val="2"/>
        <scheme val="minor"/>
      </rPr>
      <t xml:space="preserve"> Atualizado em 04/02/2024; Dados extraídos em 05/02/2024. Dados preliminares, sujeitos a alteração. </t>
    </r>
  </si>
  <si>
    <t>*Dados provisórios/atualizados: Dados do ano de  2020 atualizados em 09/09/2022. Ano de 2021  em 18/03/2023 e anos de 2022 , 2023 e 2024  atualizados em 20/01/2024.; extraídos em 05/02/2024; sujeitos à revisão</t>
  </si>
  <si>
    <t>Número e proporção de casos de quedas e outros acidentes, segundo ano de atendimento e sexo, Município de São Paulo, 2008 a 2024*.</t>
  </si>
  <si>
    <t>Número e proporção de casos de acidentes de trânsito, segundo ano de atendimento e sexo, Município de São Paulo,  2008 a 2024*.</t>
  </si>
  <si>
    <t>Número e proporção de casos de Agressões Autoprovocadas/Tentativas de Suicídio, segundo ano de notificação e sexo, Município de Residência: São Paulo, 2008 a 2024*.</t>
  </si>
  <si>
    <t>Número e proporção de casos de Agressões por Terceiros, segundo ano de notificação e sexo, Município de Residência:  São Paulo, 2008 a 2024*.</t>
  </si>
  <si>
    <r>
      <t xml:space="preserve">SINAN NET - COVISA - SMS/SP. </t>
    </r>
    <r>
      <rPr>
        <sz val="11"/>
        <color rgb="FFFF0000"/>
        <rFont val="Calibri"/>
        <family val="2"/>
        <scheme val="minor"/>
      </rPr>
      <t>Atualizado em 04/02/2024; Dados extraídos em 05/02/2024. Dados preliminares, sujeitos a alteração.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</si>
</sst>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333333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1" applyNumberFormat="0" applyAlignment="0" applyProtection="0"/>
    <xf numFmtId="0" fontId="21" fillId="9" borderId="22" applyNumberFormat="0" applyAlignment="0" applyProtection="0"/>
    <xf numFmtId="0" fontId="22" fillId="9" borderId="21" applyNumberFormat="0" applyAlignment="0" applyProtection="0"/>
    <xf numFmtId="0" fontId="23" fillId="0" borderId="23" applyNumberFormat="0" applyFill="0" applyAlignment="0" applyProtection="0"/>
    <xf numFmtId="0" fontId="24" fillId="10" borderId="24" applyNumberFormat="0" applyAlignment="0" applyProtection="0"/>
    <xf numFmtId="0" fontId="1" fillId="0" borderId="0" applyNumberFormat="0" applyFill="0" applyBorder="0" applyAlignment="0" applyProtection="0"/>
    <xf numFmtId="0" fontId="12" fillId="11" borderId="25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26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6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84">
    <xf numFmtId="0" fontId="0" fillId="0" borderId="0" xfId="0"/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2" fontId="6" fillId="0" borderId="8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0" fontId="27" fillId="0" borderId="0" xfId="0" applyFont="1"/>
    <xf numFmtId="0" fontId="28" fillId="0" borderId="0" xfId="0" applyFont="1"/>
    <xf numFmtId="0" fontId="0" fillId="3" borderId="8" xfId="0" applyFill="1" applyBorder="1" applyAlignment="1">
      <alignment horizontal="center"/>
    </xf>
    <xf numFmtId="0" fontId="28" fillId="36" borderId="8" xfId="0" applyFont="1" applyFill="1" applyBorder="1" applyAlignment="1">
      <alignment horizontal="center" vertical="center" wrapText="1"/>
    </xf>
    <xf numFmtId="2" fontId="28" fillId="36" borderId="8" xfId="0" applyNumberFormat="1" applyFont="1" applyFill="1" applyBorder="1" applyAlignment="1">
      <alignment horizontal="center" vertical="center" wrapText="1"/>
    </xf>
    <xf numFmtId="3" fontId="28" fillId="36" borderId="8" xfId="0" applyNumberFormat="1" applyFont="1" applyFill="1" applyBorder="1" applyAlignment="1">
      <alignment horizontal="center" vertical="center" wrapText="1"/>
    </xf>
    <xf numFmtId="1" fontId="28" fillId="36" borderId="8" xfId="0" applyNumberFormat="1" applyFont="1" applyFill="1" applyBorder="1" applyAlignment="1">
      <alignment horizontal="center" vertical="center" wrapText="1"/>
    </xf>
    <xf numFmtId="0" fontId="5" fillId="36" borderId="8" xfId="1" applyFont="1" applyFill="1" applyBorder="1" applyAlignment="1">
      <alignment horizontal="center"/>
    </xf>
    <xf numFmtId="0" fontId="5" fillId="36" borderId="8" xfId="0" applyFont="1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3" fontId="0" fillId="36" borderId="8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3" fontId="0" fillId="0" borderId="0" xfId="0" applyNumberFormat="1"/>
    <xf numFmtId="1" fontId="0" fillId="0" borderId="0" xfId="0" applyNumberFormat="1"/>
    <xf numFmtId="0" fontId="28" fillId="3" borderId="8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justify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rmal 2" xfId="1" xr:uid="{13DAD7FE-70FB-40BA-A143-470D98FF4E54}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BF45-5B42-4C8C-9B61-CA03CA4C3467}">
  <dimension ref="A1:U30"/>
  <sheetViews>
    <sheetView tabSelected="1" workbookViewId="0">
      <selection activeCell="J23" sqref="J23"/>
    </sheetView>
  </sheetViews>
  <sheetFormatPr defaultRowHeight="15" x14ac:dyDescent="0.25"/>
  <cols>
    <col min="1" max="1" width="23" customWidth="1"/>
    <col min="7" max="7" width="17" customWidth="1"/>
    <col min="9" max="9" width="42.85546875" customWidth="1"/>
    <col min="10" max="10" width="19.140625" customWidth="1"/>
    <col min="12" max="12" width="9.5703125" bestFit="1" customWidth="1"/>
  </cols>
  <sheetData>
    <row r="1" spans="1:21" ht="95.25" customHeight="1" x14ac:dyDescent="0.25">
      <c r="A1" s="54" t="s">
        <v>23</v>
      </c>
      <c r="B1" s="55"/>
      <c r="C1" s="55"/>
      <c r="D1" s="55"/>
      <c r="E1" s="55"/>
      <c r="F1" s="55"/>
      <c r="G1" s="56"/>
      <c r="J1" s="57" t="s">
        <v>24</v>
      </c>
      <c r="K1" s="58"/>
      <c r="L1" s="58"/>
      <c r="M1" s="58"/>
      <c r="N1" s="58"/>
      <c r="O1" s="58"/>
      <c r="P1" s="59"/>
    </row>
    <row r="2" spans="1:21" x14ac:dyDescent="0.25">
      <c r="A2" s="1" t="s">
        <v>0</v>
      </c>
      <c r="B2" s="60" t="s">
        <v>1</v>
      </c>
      <c r="C2" s="61"/>
      <c r="D2" s="61"/>
      <c r="E2" s="61"/>
      <c r="F2" s="62" t="s">
        <v>2</v>
      </c>
      <c r="G2" s="63"/>
      <c r="J2" s="2" t="s">
        <v>0</v>
      </c>
      <c r="K2" s="66" t="s">
        <v>1</v>
      </c>
      <c r="L2" s="66"/>
      <c r="M2" s="66"/>
      <c r="N2" s="67"/>
      <c r="O2" s="68" t="s">
        <v>2</v>
      </c>
      <c r="P2" s="69"/>
    </row>
    <row r="3" spans="1:21" x14ac:dyDescent="0.25">
      <c r="A3" s="3" t="s">
        <v>3</v>
      </c>
      <c r="B3" s="70" t="s">
        <v>4</v>
      </c>
      <c r="C3" s="71"/>
      <c r="D3" s="71" t="s">
        <v>5</v>
      </c>
      <c r="E3" s="71"/>
      <c r="F3" s="64"/>
      <c r="G3" s="65"/>
      <c r="J3" s="4" t="s">
        <v>3</v>
      </c>
      <c r="K3" s="72" t="s">
        <v>4</v>
      </c>
      <c r="L3" s="72"/>
      <c r="M3" s="72" t="s">
        <v>5</v>
      </c>
      <c r="N3" s="73"/>
      <c r="O3" s="68"/>
      <c r="P3" s="69"/>
    </row>
    <row r="4" spans="1:21" x14ac:dyDescent="0.25">
      <c r="A4" s="5"/>
      <c r="B4" s="6" t="s">
        <v>6</v>
      </c>
      <c r="C4" s="7" t="s">
        <v>7</v>
      </c>
      <c r="D4" s="6" t="s">
        <v>6</v>
      </c>
      <c r="E4" s="8" t="s">
        <v>7</v>
      </c>
      <c r="F4" s="6" t="s">
        <v>6</v>
      </c>
      <c r="G4" s="7" t="s">
        <v>7</v>
      </c>
      <c r="J4" s="9"/>
      <c r="K4" s="10" t="s">
        <v>6</v>
      </c>
      <c r="L4" s="11" t="s">
        <v>7</v>
      </c>
      <c r="M4" s="11" t="s">
        <v>6</v>
      </c>
      <c r="N4" s="11" t="s">
        <v>7</v>
      </c>
      <c r="O4" s="12" t="s">
        <v>6</v>
      </c>
      <c r="P4" s="12" t="s">
        <v>7</v>
      </c>
    </row>
    <row r="5" spans="1:21" x14ac:dyDescent="0.25">
      <c r="A5" s="13">
        <v>2008</v>
      </c>
      <c r="B5" s="14">
        <v>114</v>
      </c>
      <c r="C5" s="15">
        <v>51.351351351351347</v>
      </c>
      <c r="D5" s="14">
        <v>108</v>
      </c>
      <c r="E5" s="15">
        <v>48.648648648648702</v>
      </c>
      <c r="F5" s="14">
        <v>222</v>
      </c>
      <c r="G5" s="16">
        <v>100</v>
      </c>
      <c r="J5" s="17">
        <v>2008</v>
      </c>
      <c r="K5" s="18">
        <v>2486</v>
      </c>
      <c r="L5" s="19">
        <v>47.003214218188695</v>
      </c>
      <c r="M5" s="18">
        <v>2803</v>
      </c>
      <c r="N5" s="19">
        <v>52.996785781811305</v>
      </c>
      <c r="O5" s="18">
        <v>5289</v>
      </c>
      <c r="P5" s="20">
        <v>100</v>
      </c>
    </row>
    <row r="6" spans="1:21" x14ac:dyDescent="0.25">
      <c r="A6" s="13">
        <v>2009</v>
      </c>
      <c r="B6" s="14">
        <v>581</v>
      </c>
      <c r="C6" s="15">
        <v>50.920245398772998</v>
      </c>
      <c r="D6" s="14">
        <v>560</v>
      </c>
      <c r="E6" s="15">
        <v>49.079754601226995</v>
      </c>
      <c r="F6" s="14">
        <v>1141</v>
      </c>
      <c r="G6" s="16">
        <v>100</v>
      </c>
      <c r="J6" s="21">
        <v>2009</v>
      </c>
      <c r="K6" s="18">
        <v>7055</v>
      </c>
      <c r="L6" s="19">
        <v>51.112077084691734</v>
      </c>
      <c r="M6" s="18">
        <v>6748</v>
      </c>
      <c r="N6" s="19">
        <v>48.887922915308266</v>
      </c>
      <c r="O6" s="18">
        <v>13803</v>
      </c>
      <c r="P6" s="20">
        <v>100</v>
      </c>
    </row>
    <row r="7" spans="1:21" x14ac:dyDescent="0.25">
      <c r="A7" s="13">
        <v>2010</v>
      </c>
      <c r="B7" s="14">
        <v>613</v>
      </c>
      <c r="C7" s="15">
        <v>44.875549048316252</v>
      </c>
      <c r="D7" s="14">
        <v>753</v>
      </c>
      <c r="E7" s="15">
        <v>55.124450951683748</v>
      </c>
      <c r="F7" s="14">
        <v>1366</v>
      </c>
      <c r="G7" s="16">
        <v>100</v>
      </c>
      <c r="J7" s="21">
        <v>2010</v>
      </c>
      <c r="K7" s="18">
        <v>8049</v>
      </c>
      <c r="L7" s="19">
        <v>55.633121371302188</v>
      </c>
      <c r="M7" s="18">
        <v>6419</v>
      </c>
      <c r="N7" s="19">
        <v>44.366878628697812</v>
      </c>
      <c r="O7" s="18">
        <v>14468</v>
      </c>
      <c r="P7" s="20">
        <v>100</v>
      </c>
    </row>
    <row r="8" spans="1:21" x14ac:dyDescent="0.25">
      <c r="A8" s="13">
        <v>2011</v>
      </c>
      <c r="B8" s="14">
        <v>676</v>
      </c>
      <c r="C8" s="15">
        <v>54.036770583533176</v>
      </c>
      <c r="D8" s="14">
        <v>575</v>
      </c>
      <c r="E8" s="15">
        <v>45.963229416466831</v>
      </c>
      <c r="F8" s="14">
        <v>1251</v>
      </c>
      <c r="G8" s="16">
        <v>100</v>
      </c>
      <c r="J8" s="21">
        <v>2011</v>
      </c>
      <c r="K8" s="18">
        <v>8494</v>
      </c>
      <c r="L8" s="19">
        <v>55.18092639511466</v>
      </c>
      <c r="M8" s="18">
        <v>6899</v>
      </c>
      <c r="N8" s="19">
        <v>44.81907360488534</v>
      </c>
      <c r="O8" s="18">
        <v>15393</v>
      </c>
      <c r="P8" s="20">
        <v>100</v>
      </c>
    </row>
    <row r="9" spans="1:21" x14ac:dyDescent="0.25">
      <c r="A9" s="13">
        <v>2012</v>
      </c>
      <c r="B9" s="14">
        <v>681</v>
      </c>
      <c r="C9" s="15">
        <v>32.137800849457292</v>
      </c>
      <c r="D9" s="14">
        <v>1438</v>
      </c>
      <c r="E9" s="15">
        <v>67.862199150542708</v>
      </c>
      <c r="F9" s="14">
        <v>2119</v>
      </c>
      <c r="G9" s="16">
        <v>100</v>
      </c>
      <c r="J9" s="21">
        <v>2012</v>
      </c>
      <c r="K9" s="18">
        <v>8985</v>
      </c>
      <c r="L9" s="19">
        <v>51.843517396572615</v>
      </c>
      <c r="M9" s="18">
        <v>8346</v>
      </c>
      <c r="N9" s="19">
        <v>48.156482603427385</v>
      </c>
      <c r="O9" s="18">
        <v>17331</v>
      </c>
      <c r="P9" s="20">
        <v>100</v>
      </c>
    </row>
    <row r="10" spans="1:21" x14ac:dyDescent="0.25">
      <c r="A10" s="13">
        <v>2013</v>
      </c>
      <c r="B10" s="14">
        <v>920</v>
      </c>
      <c r="C10" s="15">
        <v>41.818181818181813</v>
      </c>
      <c r="D10" s="14">
        <v>1280</v>
      </c>
      <c r="E10" s="15">
        <v>58.18181818181818</v>
      </c>
      <c r="F10" s="14">
        <v>2200</v>
      </c>
      <c r="G10" s="16">
        <v>100</v>
      </c>
      <c r="J10" s="21">
        <v>2013</v>
      </c>
      <c r="K10" s="18">
        <v>9659</v>
      </c>
      <c r="L10" s="19">
        <v>51.046401014691888</v>
      </c>
      <c r="M10" s="18">
        <v>9263</v>
      </c>
      <c r="N10" s="19">
        <v>48.953598985308105</v>
      </c>
      <c r="O10" s="18">
        <v>18922</v>
      </c>
      <c r="P10" s="20">
        <v>100</v>
      </c>
    </row>
    <row r="11" spans="1:21" x14ac:dyDescent="0.25">
      <c r="A11" s="13">
        <v>2014</v>
      </c>
      <c r="B11" s="14">
        <v>1047</v>
      </c>
      <c r="C11" s="15">
        <v>46.741071428571431</v>
      </c>
      <c r="D11" s="14">
        <v>1193</v>
      </c>
      <c r="E11" s="15">
        <v>53.258928571428577</v>
      </c>
      <c r="F11" s="14">
        <v>2240</v>
      </c>
      <c r="G11" s="16">
        <v>100</v>
      </c>
      <c r="J11" s="21">
        <v>2014</v>
      </c>
      <c r="K11" s="18">
        <v>10446</v>
      </c>
      <c r="L11" s="19">
        <v>50.686593235964871</v>
      </c>
      <c r="M11" s="18">
        <v>10163</v>
      </c>
      <c r="N11" s="19">
        <v>49.313406764035129</v>
      </c>
      <c r="O11" s="18">
        <v>20609</v>
      </c>
      <c r="P11" s="20">
        <v>100</v>
      </c>
    </row>
    <row r="12" spans="1:21" x14ac:dyDescent="0.25">
      <c r="A12" s="13">
        <v>2015</v>
      </c>
      <c r="B12" s="14">
        <v>1013</v>
      </c>
      <c r="C12" s="15">
        <v>51.161616161616166</v>
      </c>
      <c r="D12" s="14">
        <v>967</v>
      </c>
      <c r="E12" s="15">
        <v>48.838383838383834</v>
      </c>
      <c r="F12" s="14">
        <v>1980</v>
      </c>
      <c r="G12" s="16">
        <v>100</v>
      </c>
      <c r="J12" s="21">
        <v>2015</v>
      </c>
      <c r="K12" s="18">
        <v>8389</v>
      </c>
      <c r="L12" s="19">
        <v>52.957515308376998</v>
      </c>
      <c r="M12" s="18">
        <v>7452</v>
      </c>
      <c r="N12" s="19">
        <v>47.042484691623002</v>
      </c>
      <c r="O12" s="18">
        <v>15841</v>
      </c>
      <c r="P12" s="20">
        <v>100</v>
      </c>
    </row>
    <row r="13" spans="1:21" x14ac:dyDescent="0.25">
      <c r="A13" s="13">
        <v>2016</v>
      </c>
      <c r="B13" s="14">
        <v>1423</v>
      </c>
      <c r="C13" s="15">
        <v>61.415623651273201</v>
      </c>
      <c r="D13" s="14">
        <v>894</v>
      </c>
      <c r="E13" s="15">
        <v>38.584376348726799</v>
      </c>
      <c r="F13" s="14">
        <v>2317</v>
      </c>
      <c r="G13" s="16">
        <v>100</v>
      </c>
      <c r="J13" s="21">
        <v>2016</v>
      </c>
      <c r="K13" s="18">
        <v>9752</v>
      </c>
      <c r="L13" s="19">
        <v>56.369942196531795</v>
      </c>
      <c r="M13" s="18">
        <v>7548</v>
      </c>
      <c r="N13" s="19">
        <v>43.630057803468212</v>
      </c>
      <c r="O13" s="18">
        <v>17300</v>
      </c>
      <c r="P13" s="20">
        <v>100</v>
      </c>
    </row>
    <row r="14" spans="1:21" x14ac:dyDescent="0.25">
      <c r="A14" s="13">
        <v>2017</v>
      </c>
      <c r="B14" s="14">
        <v>2759</v>
      </c>
      <c r="C14" s="15">
        <v>64.477681701332088</v>
      </c>
      <c r="D14" s="14">
        <v>1520</v>
      </c>
      <c r="E14" s="15">
        <v>35.522318298667912</v>
      </c>
      <c r="F14" s="14">
        <v>4279</v>
      </c>
      <c r="G14" s="16">
        <v>100</v>
      </c>
      <c r="J14" s="21">
        <v>2017</v>
      </c>
      <c r="K14" s="18">
        <v>12658</v>
      </c>
      <c r="L14" s="19">
        <v>59.243658148460163</v>
      </c>
      <c r="M14" s="18">
        <v>8708</v>
      </c>
      <c r="N14" s="19">
        <v>40.75634185153983</v>
      </c>
      <c r="O14" s="18">
        <f>SUM(K14,M14)</f>
        <v>21366</v>
      </c>
      <c r="P14" s="20">
        <v>100</v>
      </c>
    </row>
    <row r="15" spans="1:21" x14ac:dyDescent="0.25">
      <c r="A15" s="13">
        <v>2018</v>
      </c>
      <c r="B15" s="14">
        <v>4436</v>
      </c>
      <c r="C15" s="15">
        <v>66.248506571087219</v>
      </c>
      <c r="D15" s="14">
        <v>2260</v>
      </c>
      <c r="E15" s="15">
        <v>33.751493428912781</v>
      </c>
      <c r="F15" s="14">
        <v>6696</v>
      </c>
      <c r="G15" s="16">
        <v>100</v>
      </c>
      <c r="J15" s="21">
        <v>2018</v>
      </c>
      <c r="K15" s="18">
        <v>13108</v>
      </c>
      <c r="L15" s="19">
        <v>60.018315018315015</v>
      </c>
      <c r="M15" s="18">
        <v>8732</v>
      </c>
      <c r="N15" s="19">
        <v>39.981684981684985</v>
      </c>
      <c r="O15" s="18">
        <f>SUM(K15,M15)</f>
        <v>21840</v>
      </c>
      <c r="P15" s="20">
        <v>100</v>
      </c>
    </row>
    <row r="16" spans="1:21" x14ac:dyDescent="0.25">
      <c r="A16" s="33">
        <v>2019</v>
      </c>
      <c r="B16" s="36">
        <v>7512</v>
      </c>
      <c r="C16" s="30">
        <f>B16*100/F16</f>
        <v>70.225296812190336</v>
      </c>
      <c r="D16" s="36">
        <v>3185</v>
      </c>
      <c r="E16" s="30">
        <f>D16*100/F16</f>
        <v>29.774703187809667</v>
      </c>
      <c r="F16" s="31">
        <f>B16+D16</f>
        <v>10697</v>
      </c>
      <c r="G16" s="32">
        <v>100</v>
      </c>
      <c r="H16" s="27"/>
      <c r="I16" s="27"/>
      <c r="J16" s="34">
        <v>2019</v>
      </c>
      <c r="K16" s="36">
        <v>19193</v>
      </c>
      <c r="L16" s="30">
        <f>K16*100/O16</f>
        <v>60.872185220424996</v>
      </c>
      <c r="M16" s="36">
        <v>12337</v>
      </c>
      <c r="N16" s="30">
        <f>M16*100/O16</f>
        <v>39.127814779575004</v>
      </c>
      <c r="O16" s="31">
        <f>K16+M16</f>
        <v>31530</v>
      </c>
      <c r="P16" s="32">
        <f>L16+N16</f>
        <v>100</v>
      </c>
      <c r="Q16" s="27"/>
      <c r="R16" s="27"/>
      <c r="S16" s="27"/>
      <c r="T16" s="27"/>
      <c r="U16" s="27"/>
    </row>
    <row r="17" spans="1:21" x14ac:dyDescent="0.25">
      <c r="A17" s="43" t="s">
        <v>8</v>
      </c>
      <c r="B17" s="45">
        <v>6126</v>
      </c>
      <c r="C17" s="46">
        <v>68.607906820472621</v>
      </c>
      <c r="D17" s="45">
        <v>2803</v>
      </c>
      <c r="E17" s="46">
        <v>31.392093179527382</v>
      </c>
      <c r="F17" s="45">
        <v>8929</v>
      </c>
      <c r="G17" s="47">
        <v>100</v>
      </c>
      <c r="H17" s="27"/>
      <c r="I17" s="27"/>
      <c r="J17" s="28" t="s">
        <v>8</v>
      </c>
      <c r="K17" s="51">
        <v>17915</v>
      </c>
      <c r="L17" s="52">
        <v>61.746053629282414</v>
      </c>
      <c r="M17" s="51">
        <v>11099</v>
      </c>
      <c r="N17" s="52">
        <v>38.253946370717586</v>
      </c>
      <c r="O17" s="51">
        <v>29014</v>
      </c>
      <c r="P17" s="53">
        <v>100</v>
      </c>
      <c r="Q17" s="27"/>
      <c r="R17" s="27"/>
      <c r="S17" s="27"/>
      <c r="T17" s="27"/>
      <c r="U17" s="27"/>
    </row>
    <row r="18" spans="1:21" x14ac:dyDescent="0.25">
      <c r="A18" s="44" t="s">
        <v>9</v>
      </c>
      <c r="B18" s="45">
        <v>6915</v>
      </c>
      <c r="C18" s="48">
        <v>69.497487437185924</v>
      </c>
      <c r="D18" s="45">
        <v>3035</v>
      </c>
      <c r="E18" s="48">
        <v>30.502512562814072</v>
      </c>
      <c r="F18" s="49">
        <v>9950</v>
      </c>
      <c r="G18" s="50">
        <v>100</v>
      </c>
      <c r="H18" s="27"/>
      <c r="I18" s="27"/>
      <c r="J18" s="28" t="s">
        <v>9</v>
      </c>
      <c r="K18" s="51">
        <v>17946</v>
      </c>
      <c r="L18" s="52">
        <v>63.518918344954521</v>
      </c>
      <c r="M18" s="51">
        <v>10307</v>
      </c>
      <c r="N18" s="52">
        <v>36.481081655045479</v>
      </c>
      <c r="O18" s="51">
        <v>28253</v>
      </c>
      <c r="P18" s="53">
        <v>100</v>
      </c>
      <c r="Q18" s="27"/>
      <c r="R18" s="27"/>
      <c r="S18" s="27"/>
      <c r="T18" s="27"/>
      <c r="U18" s="27"/>
    </row>
    <row r="19" spans="1:21" x14ac:dyDescent="0.25">
      <c r="A19" s="43" t="s">
        <v>16</v>
      </c>
      <c r="B19" s="45">
        <v>8813</v>
      </c>
      <c r="C19" s="48">
        <v>70</v>
      </c>
      <c r="D19" s="45">
        <v>3777</v>
      </c>
      <c r="E19" s="48">
        <v>30</v>
      </c>
      <c r="F19" s="49">
        <v>12590</v>
      </c>
      <c r="G19" s="50">
        <v>100</v>
      </c>
      <c r="H19" s="27"/>
      <c r="I19" s="27"/>
      <c r="J19" s="28" t="s">
        <v>16</v>
      </c>
      <c r="K19" s="51">
        <v>20533</v>
      </c>
      <c r="L19" s="52">
        <v>62.497717172946977</v>
      </c>
      <c r="M19" s="51">
        <v>12321</v>
      </c>
      <c r="N19" s="52">
        <v>37.502282827053023</v>
      </c>
      <c r="O19" s="51">
        <v>32854</v>
      </c>
      <c r="P19" s="53">
        <v>100</v>
      </c>
      <c r="Q19" s="27"/>
      <c r="R19" s="27"/>
      <c r="S19" s="27"/>
      <c r="T19" s="27"/>
      <c r="U19" s="27"/>
    </row>
    <row r="20" spans="1:21" x14ac:dyDescent="0.25">
      <c r="A20" s="43" t="s">
        <v>17</v>
      </c>
      <c r="B20" s="45">
        <v>9810</v>
      </c>
      <c r="C20" s="48">
        <v>68.813131313131308</v>
      </c>
      <c r="D20" s="45">
        <v>4446</v>
      </c>
      <c r="E20" s="48">
        <v>31.186868686868689</v>
      </c>
      <c r="F20" s="49">
        <v>14256</v>
      </c>
      <c r="G20" s="50">
        <v>100</v>
      </c>
      <c r="H20" s="27"/>
      <c r="I20" s="27"/>
      <c r="J20" s="28" t="s">
        <v>17</v>
      </c>
      <c r="K20" s="51">
        <v>24976</v>
      </c>
      <c r="L20" s="52">
        <v>62.826382250842684</v>
      </c>
      <c r="M20" s="51">
        <v>14778</v>
      </c>
      <c r="N20" s="52">
        <v>37.173617749157316</v>
      </c>
      <c r="O20" s="51">
        <v>39754</v>
      </c>
      <c r="P20" s="53">
        <v>100</v>
      </c>
      <c r="Q20" s="27"/>
      <c r="R20" s="27"/>
      <c r="S20" s="27"/>
      <c r="T20" s="27"/>
      <c r="U20" s="27"/>
    </row>
    <row r="21" spans="1:21" x14ac:dyDescent="0.25">
      <c r="A21" s="43" t="s">
        <v>18</v>
      </c>
      <c r="B21" s="45">
        <v>533</v>
      </c>
      <c r="C21" s="48">
        <v>62.485345838218052</v>
      </c>
      <c r="D21" s="45">
        <v>320</v>
      </c>
      <c r="E21" s="48">
        <v>37.514654161781948</v>
      </c>
      <c r="F21" s="49">
        <v>853</v>
      </c>
      <c r="G21" s="50">
        <v>100</v>
      </c>
      <c r="H21" s="27"/>
      <c r="I21" s="27"/>
      <c r="J21" s="28" t="s">
        <v>18</v>
      </c>
      <c r="K21" s="51">
        <v>1178</v>
      </c>
      <c r="L21" s="52">
        <v>63.095875736475627</v>
      </c>
      <c r="M21" s="51">
        <v>689</v>
      </c>
      <c r="N21" s="52">
        <v>36.904124263524373</v>
      </c>
      <c r="O21" s="51">
        <v>1867</v>
      </c>
      <c r="P21" s="53">
        <v>100</v>
      </c>
      <c r="Q21" s="27"/>
      <c r="R21" s="27"/>
      <c r="S21" s="27"/>
      <c r="T21" s="27"/>
      <c r="U21" s="27"/>
    </row>
    <row r="22" spans="1:21" x14ac:dyDescent="0.25">
      <c r="A22" s="27" t="s">
        <v>19</v>
      </c>
      <c r="B22" s="27"/>
      <c r="C22" s="27"/>
      <c r="D22" s="27"/>
      <c r="E22" s="27"/>
      <c r="F22" s="27"/>
      <c r="G22" s="27"/>
      <c r="H22" s="27"/>
      <c r="I22" s="27"/>
      <c r="J22" s="27" t="s">
        <v>25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5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 t="s">
        <v>10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5" spans="1:21" x14ac:dyDescent="0.25">
      <c r="A25" s="26"/>
    </row>
    <row r="26" spans="1:21" x14ac:dyDescent="0.25">
      <c r="C26" s="40"/>
      <c r="E26" s="40"/>
      <c r="F26" s="41"/>
      <c r="K26" s="41"/>
      <c r="L26" s="40"/>
      <c r="M26" s="41"/>
      <c r="N26" s="40"/>
      <c r="O26" s="41"/>
      <c r="P26" s="42"/>
    </row>
    <row r="27" spans="1:21" x14ac:dyDescent="0.25">
      <c r="A27" s="26"/>
      <c r="C27" s="37"/>
      <c r="E27" s="37"/>
      <c r="F27" s="38"/>
      <c r="G27" s="39"/>
      <c r="K27" s="41"/>
      <c r="L27" s="40"/>
      <c r="M27" s="41"/>
      <c r="N27" s="40"/>
      <c r="O27" s="41"/>
      <c r="P27" s="42"/>
    </row>
    <row r="28" spans="1:21" x14ac:dyDescent="0.25">
      <c r="F28" s="38"/>
      <c r="G28" s="39"/>
      <c r="K28" s="41"/>
      <c r="L28" s="40"/>
      <c r="M28" s="41"/>
      <c r="N28" s="40"/>
      <c r="O28" s="41"/>
      <c r="P28" s="42"/>
    </row>
    <row r="29" spans="1:21" x14ac:dyDescent="0.25">
      <c r="F29" s="38"/>
      <c r="G29" s="39"/>
      <c r="K29" s="41"/>
      <c r="L29" s="40"/>
      <c r="M29" s="41"/>
      <c r="N29" s="40"/>
      <c r="O29" s="41"/>
      <c r="P29" s="42"/>
    </row>
    <row r="30" spans="1:21" x14ac:dyDescent="0.25">
      <c r="F30" s="38"/>
      <c r="G30" s="39"/>
    </row>
  </sheetData>
  <mergeCells count="10">
    <mergeCell ref="A1:G1"/>
    <mergeCell ref="J1:P1"/>
    <mergeCell ref="B2:E2"/>
    <mergeCell ref="F2:G3"/>
    <mergeCell ref="K2:N2"/>
    <mergeCell ref="O2:P3"/>
    <mergeCell ref="B3:C3"/>
    <mergeCell ref="D3:E3"/>
    <mergeCell ref="K3:L3"/>
    <mergeCell ref="M3:N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77C6-A07F-4583-B991-9B69211F6AA7}">
  <dimension ref="A1:P30"/>
  <sheetViews>
    <sheetView workbookViewId="0">
      <selection activeCell="J1" sqref="J1:P1"/>
    </sheetView>
  </sheetViews>
  <sheetFormatPr defaultRowHeight="15" x14ac:dyDescent="0.25"/>
  <cols>
    <col min="1" max="1" width="18.5703125" customWidth="1"/>
    <col min="2" max="2" width="9.28515625" bestFit="1" customWidth="1"/>
    <col min="3" max="3" width="11.7109375" bestFit="1" customWidth="1"/>
    <col min="4" max="4" width="9.28515625" bestFit="1" customWidth="1"/>
    <col min="5" max="5" width="12.5703125" bestFit="1" customWidth="1"/>
    <col min="6" max="6" width="9.28515625" bestFit="1" customWidth="1"/>
    <col min="7" max="7" width="11.5703125" bestFit="1" customWidth="1"/>
    <col min="10" max="10" width="19.42578125" customWidth="1"/>
    <col min="11" max="11" width="9.28515625" bestFit="1" customWidth="1"/>
    <col min="12" max="12" width="11.7109375" bestFit="1" customWidth="1"/>
    <col min="13" max="13" width="9.28515625" bestFit="1" customWidth="1"/>
    <col min="14" max="14" width="11.7109375" bestFit="1" customWidth="1"/>
    <col min="15" max="16" width="9.28515625" bestFit="1" customWidth="1"/>
  </cols>
  <sheetData>
    <row r="1" spans="1:16" ht="75.75" customHeight="1" x14ac:dyDescent="0.25">
      <c r="A1" s="74" t="s">
        <v>21</v>
      </c>
      <c r="B1" s="75"/>
      <c r="C1" s="75"/>
      <c r="D1" s="75"/>
      <c r="E1" s="75"/>
      <c r="F1" s="75"/>
      <c r="G1" s="76"/>
      <c r="J1" s="77" t="s">
        <v>22</v>
      </c>
      <c r="K1" s="78"/>
      <c r="L1" s="78"/>
      <c r="M1" s="78"/>
      <c r="N1" s="78"/>
      <c r="O1" s="78"/>
      <c r="P1" s="78"/>
    </row>
    <row r="2" spans="1:16" x14ac:dyDescent="0.25">
      <c r="A2" s="22" t="s">
        <v>0</v>
      </c>
      <c r="B2" s="79" t="s">
        <v>1</v>
      </c>
      <c r="C2" s="79"/>
      <c r="D2" s="79"/>
      <c r="E2" s="79"/>
      <c r="F2" s="79" t="s">
        <v>2</v>
      </c>
      <c r="G2" s="79"/>
      <c r="J2" s="22" t="s">
        <v>0</v>
      </c>
      <c r="K2" s="79" t="s">
        <v>1</v>
      </c>
      <c r="L2" s="79"/>
      <c r="M2" s="79"/>
      <c r="N2" s="79"/>
      <c r="O2" s="79" t="s">
        <v>2</v>
      </c>
      <c r="P2" s="79"/>
    </row>
    <row r="3" spans="1:16" x14ac:dyDescent="0.25">
      <c r="A3" s="22" t="s">
        <v>11</v>
      </c>
      <c r="B3" s="79" t="s">
        <v>4</v>
      </c>
      <c r="C3" s="79"/>
      <c r="D3" s="79" t="s">
        <v>5</v>
      </c>
      <c r="E3" s="79"/>
      <c r="F3" s="79"/>
      <c r="G3" s="79"/>
      <c r="J3" s="22" t="s">
        <v>11</v>
      </c>
      <c r="K3" s="79" t="s">
        <v>4</v>
      </c>
      <c r="L3" s="79"/>
      <c r="M3" s="79" t="s">
        <v>5</v>
      </c>
      <c r="N3" s="79"/>
      <c r="O3" s="79"/>
      <c r="P3" s="79"/>
    </row>
    <row r="4" spans="1:16" x14ac:dyDescent="0.25">
      <c r="A4" s="23"/>
      <c r="B4" s="22" t="s">
        <v>6</v>
      </c>
      <c r="C4" s="22" t="s">
        <v>7</v>
      </c>
      <c r="D4" s="22" t="s">
        <v>6</v>
      </c>
      <c r="E4" s="22" t="s">
        <v>7</v>
      </c>
      <c r="F4" s="22" t="s">
        <v>6</v>
      </c>
      <c r="G4" s="22" t="s">
        <v>7</v>
      </c>
      <c r="J4" s="23"/>
      <c r="K4" s="22" t="s">
        <v>6</v>
      </c>
      <c r="L4" s="22" t="s">
        <v>7</v>
      </c>
      <c r="M4" s="22" t="s">
        <v>6</v>
      </c>
      <c r="N4" s="22" t="s">
        <v>7</v>
      </c>
      <c r="O4" s="22" t="s">
        <v>6</v>
      </c>
      <c r="P4" s="22" t="s">
        <v>7</v>
      </c>
    </row>
    <row r="5" spans="1:16" x14ac:dyDescent="0.25">
      <c r="A5" s="23">
        <v>2008</v>
      </c>
      <c r="B5" s="24">
        <v>1564</v>
      </c>
      <c r="C5" s="23">
        <v>41.44</v>
      </c>
      <c r="D5" s="24">
        <v>2210</v>
      </c>
      <c r="E5" s="23">
        <v>58.56</v>
      </c>
      <c r="F5" s="24">
        <v>3774</v>
      </c>
      <c r="G5" s="23">
        <v>100</v>
      </c>
      <c r="J5" s="23">
        <v>2008</v>
      </c>
      <c r="K5" s="23">
        <v>636</v>
      </c>
      <c r="L5" s="23">
        <v>29.8</v>
      </c>
      <c r="M5" s="24">
        <v>1498</v>
      </c>
      <c r="N5" s="23">
        <v>70.2</v>
      </c>
      <c r="O5" s="24">
        <v>2134</v>
      </c>
      <c r="P5" s="23">
        <v>100</v>
      </c>
    </row>
    <row r="6" spans="1:16" x14ac:dyDescent="0.25">
      <c r="A6" s="23">
        <v>2009</v>
      </c>
      <c r="B6" s="24">
        <v>6200</v>
      </c>
      <c r="C6" s="23">
        <v>41.93</v>
      </c>
      <c r="D6" s="24">
        <v>8588</v>
      </c>
      <c r="E6" s="23">
        <v>58.07</v>
      </c>
      <c r="F6" s="24">
        <v>14788</v>
      </c>
      <c r="G6" s="23">
        <v>100</v>
      </c>
      <c r="J6" s="23">
        <v>2009</v>
      </c>
      <c r="K6" s="24">
        <v>1854</v>
      </c>
      <c r="L6" s="23">
        <v>26.32</v>
      </c>
      <c r="M6" s="24">
        <v>5191</v>
      </c>
      <c r="N6" s="23">
        <v>73.680000000000007</v>
      </c>
      <c r="O6" s="24">
        <v>7045</v>
      </c>
      <c r="P6" s="23">
        <v>100</v>
      </c>
    </row>
    <row r="7" spans="1:16" x14ac:dyDescent="0.25">
      <c r="A7" s="23">
        <v>2010</v>
      </c>
      <c r="B7" s="24">
        <v>12334</v>
      </c>
      <c r="C7" s="23">
        <v>41.62</v>
      </c>
      <c r="D7" s="24">
        <v>17298</v>
      </c>
      <c r="E7" s="23">
        <v>58.38</v>
      </c>
      <c r="F7" s="24">
        <v>29632</v>
      </c>
      <c r="G7" s="23">
        <v>100</v>
      </c>
      <c r="J7" s="23">
        <v>2010</v>
      </c>
      <c r="K7" s="24">
        <v>2360</v>
      </c>
      <c r="L7" s="23">
        <v>28.3</v>
      </c>
      <c r="M7" s="24">
        <v>5979</v>
      </c>
      <c r="N7" s="23">
        <v>71.7</v>
      </c>
      <c r="O7" s="24">
        <v>8339</v>
      </c>
      <c r="P7" s="23">
        <v>100</v>
      </c>
    </row>
    <row r="8" spans="1:16" x14ac:dyDescent="0.25">
      <c r="A8" s="23">
        <v>2011</v>
      </c>
      <c r="B8" s="24">
        <v>13429</v>
      </c>
      <c r="C8" s="23">
        <v>42.55</v>
      </c>
      <c r="D8" s="24">
        <v>18130</v>
      </c>
      <c r="E8" s="23">
        <v>57.45</v>
      </c>
      <c r="F8" s="24">
        <v>31559</v>
      </c>
      <c r="G8" s="23">
        <v>100</v>
      </c>
      <c r="J8" s="23">
        <v>2011</v>
      </c>
      <c r="K8" s="24">
        <v>2031</v>
      </c>
      <c r="L8" s="23">
        <v>26.35</v>
      </c>
      <c r="M8" s="24">
        <v>5676</v>
      </c>
      <c r="N8" s="23">
        <v>73.650000000000006</v>
      </c>
      <c r="O8" s="24">
        <v>7707</v>
      </c>
      <c r="P8" s="23">
        <v>100</v>
      </c>
    </row>
    <row r="9" spans="1:16" x14ac:dyDescent="0.25">
      <c r="A9" s="23">
        <v>2012</v>
      </c>
      <c r="B9" s="24">
        <v>19733</v>
      </c>
      <c r="C9" s="23">
        <v>40.57</v>
      </c>
      <c r="D9" s="24">
        <v>28911</v>
      </c>
      <c r="E9" s="23">
        <v>59.43</v>
      </c>
      <c r="F9" s="24">
        <v>48644</v>
      </c>
      <c r="G9" s="23">
        <v>100</v>
      </c>
      <c r="J9" s="23">
        <v>2012</v>
      </c>
      <c r="K9" s="24">
        <v>2384</v>
      </c>
      <c r="L9" s="23">
        <v>25.72</v>
      </c>
      <c r="M9" s="24">
        <v>6886</v>
      </c>
      <c r="N9" s="23">
        <v>74.28</v>
      </c>
      <c r="O9" s="24">
        <v>9270</v>
      </c>
      <c r="P9" s="23">
        <v>100</v>
      </c>
    </row>
    <row r="10" spans="1:16" x14ac:dyDescent="0.25">
      <c r="A10" s="23">
        <v>2013</v>
      </c>
      <c r="B10" s="24">
        <v>25925</v>
      </c>
      <c r="C10" s="23">
        <v>43.17</v>
      </c>
      <c r="D10" s="24">
        <v>34133</v>
      </c>
      <c r="E10" s="23">
        <v>56.83</v>
      </c>
      <c r="F10" s="24">
        <v>60058</v>
      </c>
      <c r="G10" s="23">
        <v>100</v>
      </c>
      <c r="J10" s="23">
        <v>2013</v>
      </c>
      <c r="K10" s="24">
        <v>2607</v>
      </c>
      <c r="L10" s="23">
        <v>26.01</v>
      </c>
      <c r="M10" s="24">
        <v>7417</v>
      </c>
      <c r="N10" s="23">
        <v>73.989999999999995</v>
      </c>
      <c r="O10" s="24">
        <v>10024</v>
      </c>
      <c r="P10" s="23">
        <v>100</v>
      </c>
    </row>
    <row r="11" spans="1:16" x14ac:dyDescent="0.25">
      <c r="A11" s="23">
        <v>2014</v>
      </c>
      <c r="B11" s="24">
        <v>32162</v>
      </c>
      <c r="C11" s="23">
        <v>43.46</v>
      </c>
      <c r="D11" s="24">
        <v>41838</v>
      </c>
      <c r="E11" s="23">
        <v>56.54</v>
      </c>
      <c r="F11" s="24">
        <v>74000</v>
      </c>
      <c r="G11" s="23">
        <v>100</v>
      </c>
      <c r="I11" s="25"/>
      <c r="J11" s="23">
        <v>2014</v>
      </c>
      <c r="K11" s="24">
        <v>3440</v>
      </c>
      <c r="L11" s="23">
        <v>25.28</v>
      </c>
      <c r="M11" s="24">
        <v>10170</v>
      </c>
      <c r="N11" s="23">
        <v>74.72</v>
      </c>
      <c r="O11" s="24">
        <v>13610</v>
      </c>
      <c r="P11" s="23">
        <v>100</v>
      </c>
    </row>
    <row r="12" spans="1:16" x14ac:dyDescent="0.25">
      <c r="A12" s="23">
        <v>2015</v>
      </c>
      <c r="B12" s="24">
        <v>30490</v>
      </c>
      <c r="C12" s="23">
        <v>44.48</v>
      </c>
      <c r="D12" s="24">
        <v>38051</v>
      </c>
      <c r="E12" s="23">
        <v>55.52</v>
      </c>
      <c r="F12" s="24">
        <v>68541</v>
      </c>
      <c r="G12" s="23">
        <v>100</v>
      </c>
      <c r="J12" s="23">
        <v>2015</v>
      </c>
      <c r="K12" s="24">
        <v>2687</v>
      </c>
      <c r="L12" s="23">
        <v>26.2</v>
      </c>
      <c r="M12" s="24">
        <v>7567</v>
      </c>
      <c r="N12" s="23">
        <v>73.8</v>
      </c>
      <c r="O12" s="24">
        <v>10254</v>
      </c>
      <c r="P12" s="23">
        <v>100</v>
      </c>
    </row>
    <row r="13" spans="1:16" x14ac:dyDescent="0.25">
      <c r="A13" s="23">
        <v>2016</v>
      </c>
      <c r="B13" s="24">
        <v>31166</v>
      </c>
      <c r="C13" s="23">
        <v>44.46</v>
      </c>
      <c r="D13" s="24">
        <v>38936</v>
      </c>
      <c r="E13" s="23">
        <v>55.54</v>
      </c>
      <c r="F13" s="24">
        <v>70102</v>
      </c>
      <c r="G13" s="23">
        <v>100</v>
      </c>
      <c r="J13" s="23">
        <v>2016</v>
      </c>
      <c r="K13" s="24">
        <v>2663</v>
      </c>
      <c r="L13" s="23">
        <v>25.51</v>
      </c>
      <c r="M13" s="24">
        <v>7776</v>
      </c>
      <c r="N13" s="23">
        <v>74.489999999999995</v>
      </c>
      <c r="O13" s="24">
        <v>10439</v>
      </c>
      <c r="P13" s="23">
        <v>100</v>
      </c>
    </row>
    <row r="14" spans="1:16" x14ac:dyDescent="0.25">
      <c r="A14" s="23">
        <v>2017</v>
      </c>
      <c r="B14" s="24">
        <v>32878</v>
      </c>
      <c r="C14" s="23">
        <v>43.22</v>
      </c>
      <c r="D14" s="24">
        <v>43201</v>
      </c>
      <c r="E14" s="23">
        <v>56.78</v>
      </c>
      <c r="F14" s="24">
        <v>76079</v>
      </c>
      <c r="G14" s="23">
        <v>100</v>
      </c>
      <c r="J14" s="23">
        <v>2017</v>
      </c>
      <c r="K14" s="24">
        <v>2821</v>
      </c>
      <c r="L14" s="23">
        <v>24.09</v>
      </c>
      <c r="M14" s="24">
        <v>8890</v>
      </c>
      <c r="N14" s="23">
        <v>75.91</v>
      </c>
      <c r="O14" s="24">
        <v>11711</v>
      </c>
      <c r="P14" s="23">
        <v>100</v>
      </c>
    </row>
    <row r="15" spans="1:16" x14ac:dyDescent="0.25">
      <c r="A15" s="23">
        <v>2018</v>
      </c>
      <c r="B15" s="24">
        <v>31021</v>
      </c>
      <c r="C15" s="23">
        <v>45.78</v>
      </c>
      <c r="D15" s="24">
        <v>36743</v>
      </c>
      <c r="E15" s="23">
        <v>54.22</v>
      </c>
      <c r="F15" s="24">
        <v>67764</v>
      </c>
      <c r="G15" s="23">
        <v>100</v>
      </c>
      <c r="J15" s="23">
        <v>2018</v>
      </c>
      <c r="K15" s="24">
        <v>2513</v>
      </c>
      <c r="L15" s="23">
        <v>25.19</v>
      </c>
      <c r="M15" s="24">
        <v>7465</v>
      </c>
      <c r="N15" s="23">
        <v>74.81</v>
      </c>
      <c r="O15" s="24">
        <v>9978</v>
      </c>
      <c r="P15" s="23">
        <v>100</v>
      </c>
    </row>
    <row r="16" spans="1:16" x14ac:dyDescent="0.25">
      <c r="A16" s="29">
        <v>2019</v>
      </c>
      <c r="B16" s="35">
        <v>32102</v>
      </c>
      <c r="C16" s="30">
        <f>B16*100/F16</f>
        <v>45.943354371502586</v>
      </c>
      <c r="D16" s="36">
        <v>37771</v>
      </c>
      <c r="E16" s="30">
        <f>D16*100/F16</f>
        <v>54.056645628497414</v>
      </c>
      <c r="F16" s="31">
        <f>B16+D16</f>
        <v>69873</v>
      </c>
      <c r="G16" s="29">
        <v>100</v>
      </c>
      <c r="H16" s="27"/>
      <c r="I16" s="27"/>
      <c r="J16" s="29">
        <v>2019</v>
      </c>
      <c r="K16" s="36">
        <v>2452</v>
      </c>
      <c r="L16" s="30">
        <f>K16*100/O16</f>
        <v>23.750484308407593</v>
      </c>
      <c r="M16" s="36">
        <v>7872</v>
      </c>
      <c r="N16" s="30">
        <f>M16*100/O16</f>
        <v>76.249515691592407</v>
      </c>
      <c r="O16" s="31">
        <f>K16+M16</f>
        <v>10324</v>
      </c>
      <c r="P16" s="32">
        <f>L16+N16</f>
        <v>100</v>
      </c>
    </row>
    <row r="17" spans="1:16" x14ac:dyDescent="0.25">
      <c r="A17" s="28" t="s">
        <v>8</v>
      </c>
      <c r="B17" s="51">
        <v>24336</v>
      </c>
      <c r="C17" s="52">
        <v>42.924420142869742</v>
      </c>
      <c r="D17" s="51">
        <v>32359</v>
      </c>
      <c r="E17" s="52">
        <v>57.075579857130258</v>
      </c>
      <c r="F17" s="51">
        <v>56695</v>
      </c>
      <c r="G17" s="28">
        <v>100</v>
      </c>
      <c r="H17" s="27"/>
      <c r="I17" s="27"/>
      <c r="J17" s="28" t="s">
        <v>8</v>
      </c>
      <c r="K17" s="51">
        <v>2232</v>
      </c>
      <c r="L17" s="52">
        <v>20.435817615821279</v>
      </c>
      <c r="M17" s="51">
        <v>8690</v>
      </c>
      <c r="N17" s="52">
        <v>79.564182384178721</v>
      </c>
      <c r="O17" s="51">
        <v>10922</v>
      </c>
      <c r="P17" s="28">
        <v>100</v>
      </c>
    </row>
    <row r="18" spans="1:16" x14ac:dyDescent="0.25">
      <c r="A18" s="28" t="s">
        <v>9</v>
      </c>
      <c r="B18" s="51">
        <v>22907</v>
      </c>
      <c r="C18" s="52">
        <v>45.927901194963511</v>
      </c>
      <c r="D18" s="51">
        <v>26969</v>
      </c>
      <c r="E18" s="52">
        <v>54.072098805036489</v>
      </c>
      <c r="F18" s="51">
        <v>49876</v>
      </c>
      <c r="G18" s="28">
        <v>100</v>
      </c>
      <c r="H18" s="27"/>
      <c r="I18" s="27"/>
      <c r="J18" s="28" t="s">
        <v>9</v>
      </c>
      <c r="K18" s="51">
        <v>2438</v>
      </c>
      <c r="L18" s="52">
        <v>23.857520305313631</v>
      </c>
      <c r="M18" s="51">
        <v>7781</v>
      </c>
      <c r="N18" s="52">
        <v>76.142479694686372</v>
      </c>
      <c r="O18" s="51">
        <v>10219</v>
      </c>
      <c r="P18" s="28">
        <v>100</v>
      </c>
    </row>
    <row r="19" spans="1:16" x14ac:dyDescent="0.25">
      <c r="A19" s="28" t="s">
        <v>16</v>
      </c>
      <c r="B19" s="51">
        <v>32387</v>
      </c>
      <c r="C19" s="52">
        <v>48.608693041964337</v>
      </c>
      <c r="D19" s="51">
        <v>34241</v>
      </c>
      <c r="E19" s="52">
        <v>51.391306958035663</v>
      </c>
      <c r="F19" s="51">
        <v>66628</v>
      </c>
      <c r="G19" s="28">
        <v>100</v>
      </c>
      <c r="H19" s="27"/>
      <c r="I19" s="27"/>
      <c r="J19" s="28" t="s">
        <v>16</v>
      </c>
      <c r="K19" s="51">
        <v>3520</v>
      </c>
      <c r="L19" s="52">
        <v>24.753867791842474</v>
      </c>
      <c r="M19" s="51">
        <v>10700</v>
      </c>
      <c r="N19" s="52">
        <v>75.246132208157519</v>
      </c>
      <c r="O19" s="51">
        <v>14220</v>
      </c>
      <c r="P19" s="28">
        <v>100</v>
      </c>
    </row>
    <row r="20" spans="1:16" x14ac:dyDescent="0.25">
      <c r="A20" s="28" t="s">
        <v>17</v>
      </c>
      <c r="B20" s="51">
        <v>35145</v>
      </c>
      <c r="C20" s="52">
        <v>49.100968188105121</v>
      </c>
      <c r="D20" s="51">
        <v>36432</v>
      </c>
      <c r="E20" s="52">
        <v>50.899031811894879</v>
      </c>
      <c r="F20" s="51">
        <v>71577</v>
      </c>
      <c r="G20" s="28">
        <v>100</v>
      </c>
      <c r="H20" s="27"/>
      <c r="I20" s="27"/>
      <c r="J20" s="28" t="s">
        <v>17</v>
      </c>
      <c r="K20" s="51">
        <v>4065</v>
      </c>
      <c r="L20" s="52">
        <v>25.050841190608246</v>
      </c>
      <c r="M20" s="51">
        <v>12162</v>
      </c>
      <c r="N20" s="52">
        <v>74.949158809391761</v>
      </c>
      <c r="O20" s="51">
        <v>16227</v>
      </c>
      <c r="P20" s="28">
        <v>100</v>
      </c>
    </row>
    <row r="21" spans="1:16" x14ac:dyDescent="0.25">
      <c r="A21" s="28" t="s">
        <v>18</v>
      </c>
      <c r="B21" s="51">
        <v>1458</v>
      </c>
      <c r="C21" s="52">
        <v>50.380096751900481</v>
      </c>
      <c r="D21" s="51">
        <v>1436</v>
      </c>
      <c r="E21" s="52">
        <v>49.619903248099519</v>
      </c>
      <c r="F21" s="51">
        <v>2894</v>
      </c>
      <c r="G21" s="28">
        <v>100</v>
      </c>
      <c r="H21" s="27"/>
      <c r="I21" s="27"/>
      <c r="J21" s="28" t="s">
        <v>18</v>
      </c>
      <c r="K21" s="51">
        <v>175</v>
      </c>
      <c r="L21" s="52">
        <v>26.475037821482601</v>
      </c>
      <c r="M21" s="51">
        <v>486</v>
      </c>
      <c r="N21" s="52">
        <v>73.524962178517399</v>
      </c>
      <c r="O21" s="51">
        <v>661</v>
      </c>
      <c r="P21" s="28">
        <v>100</v>
      </c>
    </row>
    <row r="22" spans="1:16" ht="40.5" customHeight="1" x14ac:dyDescent="0.25">
      <c r="A22" s="80" t="s">
        <v>12</v>
      </c>
      <c r="B22" s="80"/>
      <c r="C22" s="80"/>
      <c r="D22" s="80"/>
      <c r="E22" s="80"/>
      <c r="F22" s="80"/>
      <c r="G22" s="80"/>
      <c r="H22" s="27"/>
      <c r="I22" s="27"/>
      <c r="J22" s="81" t="s">
        <v>13</v>
      </c>
      <c r="K22" s="81"/>
      <c r="L22" s="81"/>
      <c r="M22" s="81"/>
      <c r="N22" s="81"/>
      <c r="O22" s="81"/>
      <c r="P22" s="81"/>
    </row>
    <row r="23" spans="1:16" ht="51.75" customHeight="1" x14ac:dyDescent="0.25">
      <c r="A23" s="82" t="s">
        <v>20</v>
      </c>
      <c r="B23" s="82"/>
      <c r="C23" s="82"/>
      <c r="D23" s="82"/>
      <c r="E23" s="82"/>
      <c r="F23" s="82"/>
      <c r="G23" s="82"/>
      <c r="H23" s="27"/>
      <c r="I23" s="27"/>
      <c r="J23" s="83" t="s">
        <v>20</v>
      </c>
      <c r="K23" s="83"/>
      <c r="L23" s="83"/>
      <c r="M23" s="83"/>
      <c r="N23" s="83"/>
      <c r="O23" s="83"/>
      <c r="P23" s="83"/>
    </row>
    <row r="24" spans="1:16" x14ac:dyDescent="0.25">
      <c r="A24" s="80" t="s">
        <v>14</v>
      </c>
      <c r="B24" s="80"/>
      <c r="C24" s="80"/>
      <c r="D24" s="80"/>
      <c r="E24" s="80"/>
      <c r="F24" s="80"/>
      <c r="G24" s="80"/>
      <c r="H24" s="27"/>
      <c r="I24" s="27"/>
      <c r="J24" s="81" t="s">
        <v>15</v>
      </c>
      <c r="K24" s="81"/>
      <c r="L24" s="81"/>
      <c r="M24" s="81"/>
      <c r="N24" s="81"/>
      <c r="O24" s="81"/>
      <c r="P24" s="81"/>
    </row>
    <row r="26" spans="1:16" x14ac:dyDescent="0.25">
      <c r="L26" s="40"/>
      <c r="N26" s="40"/>
      <c r="O26" s="41"/>
      <c r="P26" s="42"/>
    </row>
    <row r="27" spans="1:16" x14ac:dyDescent="0.25">
      <c r="B27" s="41"/>
      <c r="C27" s="40"/>
      <c r="D27" s="41"/>
      <c r="E27" s="40"/>
      <c r="F27" s="41"/>
    </row>
    <row r="28" spans="1:16" x14ac:dyDescent="0.25">
      <c r="B28" s="41"/>
      <c r="C28" s="40"/>
      <c r="D28" s="41"/>
      <c r="E28" s="40"/>
      <c r="F28" s="41"/>
    </row>
    <row r="29" spans="1:16" x14ac:dyDescent="0.25">
      <c r="B29" s="41"/>
      <c r="C29" s="40"/>
      <c r="D29" s="41"/>
      <c r="E29" s="40"/>
      <c r="F29" s="41"/>
    </row>
    <row r="30" spans="1:16" x14ac:dyDescent="0.25">
      <c r="B30" s="41"/>
      <c r="C30" s="40"/>
      <c r="D30" s="41"/>
      <c r="E30" s="40"/>
      <c r="F30" s="41"/>
    </row>
  </sheetData>
  <mergeCells count="16">
    <mergeCell ref="A22:G22"/>
    <mergeCell ref="J22:P22"/>
    <mergeCell ref="A23:G23"/>
    <mergeCell ref="J23:P23"/>
    <mergeCell ref="A24:G24"/>
    <mergeCell ref="J24:P24"/>
    <mergeCell ref="A1:G1"/>
    <mergeCell ref="J1:P1"/>
    <mergeCell ref="B2:E2"/>
    <mergeCell ref="F2:G3"/>
    <mergeCell ref="K2:N2"/>
    <mergeCell ref="O2:P3"/>
    <mergeCell ref="B3:C3"/>
    <mergeCell ref="D3:E3"/>
    <mergeCell ref="K3:L3"/>
    <mergeCell ref="M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violência</vt:lpstr>
      <vt:lpstr>acidentes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Scanferla Siqueira</dc:creator>
  <cp:lastModifiedBy>Ana Clara Silva de Souza</cp:lastModifiedBy>
  <dcterms:created xsi:type="dcterms:W3CDTF">2021-10-06T15:38:48Z</dcterms:created>
  <dcterms:modified xsi:type="dcterms:W3CDTF">2024-02-16T14:14:46Z</dcterms:modified>
</cp:coreProperties>
</file>