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1840" windowHeight="10545" activeTab="3"/>
  </bookViews>
  <sheets>
    <sheet name="FEDERAL" sheetId="1" r:id="rId1"/>
    <sheet name="MUNICIPAL" sheetId="2" r:id="rId2"/>
    <sheet name="REPASSE PARCEIRO" sheetId="3" r:id="rId3"/>
    <sheet name="TOTAL" sheetId="4" r:id="rId4"/>
    <sheet name="Plan2" sheetId="5" r:id="rId5"/>
  </sheets>
  <definedNames>
    <definedName name="_xlnm._FilterDatabase" localSheetId="0" hidden="1">'FEDERAL'!$A$6:$E$6</definedName>
    <definedName name="_xlnm.Print_Area" localSheetId="0">'FEDERAL'!$A$1:$E$374</definedName>
    <definedName name="_xlnm.Print_Area" localSheetId="1">'MUNICIPAL'!$A$1:$E$219</definedName>
  </definedNames>
  <calcPr fullCalcOnLoad="1"/>
</workbook>
</file>

<file path=xl/sharedStrings.xml><?xml version="1.0" encoding="utf-8"?>
<sst xmlns="http://schemas.openxmlformats.org/spreadsheetml/2006/main" count="1699" uniqueCount="536">
  <si>
    <t>EQUIPAMENTO</t>
  </si>
  <si>
    <t>QTD</t>
  </si>
  <si>
    <t>R$ TOTAL</t>
  </si>
  <si>
    <t>Aparelho de Raio X - Móvel</t>
  </si>
  <si>
    <t>ENTREGUE EM 05/08/2019</t>
  </si>
  <si>
    <t>Aquecedor de Fluídos/ Sangue</t>
  </si>
  <si>
    <t>Ar Condicionado Split de 21.000 BTUs - Frio</t>
  </si>
  <si>
    <t>Arco Cirúrgico para  Ortopedia</t>
  </si>
  <si>
    <t>ENTREGUE EM 28/08/2019</t>
  </si>
  <si>
    <t>Arquivo de aço de 3 a 4 gavetas</t>
  </si>
  <si>
    <t>ENTREGUE EM 27/08/2019</t>
  </si>
  <si>
    <t>Aspirador de Secreções Elétrico Móvel 30 lpm</t>
  </si>
  <si>
    <t>Aspirador de Secreções Elétrico Móvel 50 lpm</t>
  </si>
  <si>
    <t>Balança Antropométrica Adulto Digital</t>
  </si>
  <si>
    <t>ENTREGUE 02/09/2019</t>
  </si>
  <si>
    <t>Balança Antropométrica Infantil Digital</t>
  </si>
  <si>
    <t>Balança Antropométrica para Obesos Digital</t>
  </si>
  <si>
    <t>ENTREGUE EM 23/08/2019</t>
  </si>
  <si>
    <t>Banho-Maria (para alimentos)</t>
  </si>
  <si>
    <t>Berço Aquecido</t>
  </si>
  <si>
    <t>ENTREGUE 28/08/2019</t>
  </si>
  <si>
    <t>Bisturi Elétrico (a partir de 151 W)</t>
  </si>
  <si>
    <t>ENTREGUE  30/09/2019</t>
  </si>
  <si>
    <t>Bomba Elétrica para Sucção de Leite</t>
  </si>
  <si>
    <t>ENTREGUE 09/08/2019</t>
  </si>
  <si>
    <t>Câmara para Conservação de Hemoderivados/ Imuno/ Termolábeis - minimo 340 litros</t>
  </si>
  <si>
    <t>Câmara para Conservação de Hemoderivados/ Imuno/ Termolábeis 120 litros</t>
  </si>
  <si>
    <t>ENTREGUE 06/09/2019</t>
  </si>
  <si>
    <t>ENTREGUE 13/09/2019</t>
  </si>
  <si>
    <t>ENTREGUE 10/09/2019</t>
  </si>
  <si>
    <t>ENTREGUE 09/09/2019</t>
  </si>
  <si>
    <t>ENTREGUE 25/09/2019</t>
  </si>
  <si>
    <t>Cardiotocógrafo</t>
  </si>
  <si>
    <t>ENTREGUE EM 13/08/2019</t>
  </si>
  <si>
    <t>Carro Maca Hidráulica para Adulto com grades e Elevação de cabeceira</t>
  </si>
  <si>
    <t>ENTREGUE 23/09/2019</t>
  </si>
  <si>
    <t>ENTREGUE 24/09/2019</t>
  </si>
  <si>
    <t>ENTREGUE 26/09/2019</t>
  </si>
  <si>
    <t>Carro para Transporte de Cadáveres com cobertura</t>
  </si>
  <si>
    <t>Carro Térmico Aquecido/Refrigerado</t>
  </si>
  <si>
    <t>DEA - Desfibrilador Externo Automático</t>
  </si>
  <si>
    <t>ENTREGUE 19/09/2019</t>
  </si>
  <si>
    <t>Detector Fetal</t>
  </si>
  <si>
    <t>Esfigmomanômetro aneroide adulto</t>
  </si>
  <si>
    <t>ENTREGUE 12/09/2019</t>
  </si>
  <si>
    <t>Esfigmomanômetro aneroide adulto com pedestal</t>
  </si>
  <si>
    <t>ENTREGUE 03/09/2019</t>
  </si>
  <si>
    <t>ENTREGUE EM 05/09/2019</t>
  </si>
  <si>
    <t>ENTREGUE 05/09/2019</t>
  </si>
  <si>
    <t>Esfigmomanômetro aneroide Infantil</t>
  </si>
  <si>
    <t>Esfigmomanômetro aneroide Infantil com pedestal</t>
  </si>
  <si>
    <t>Esfigmomanômetro aneroide Obeso com pedestal</t>
  </si>
  <si>
    <t>ENTREGUE EM 06/09/2019</t>
  </si>
  <si>
    <t>Estetoscópio Adulto</t>
  </si>
  <si>
    <t>Estetoscópio Infantil</t>
  </si>
  <si>
    <t>Incubadora de Transporte Neonatal</t>
  </si>
  <si>
    <t>Incubadora Neonatal (estacionária) com balança integrada</t>
  </si>
  <si>
    <t>Longarina 3 lugares</t>
  </si>
  <si>
    <t>Longarina 4 lugares</t>
  </si>
  <si>
    <t>Maca de Transferência de dois carros</t>
  </si>
  <si>
    <t>Manta Térmica Elétrica</t>
  </si>
  <si>
    <t>Marcapasso Cardíaco Externo</t>
  </si>
  <si>
    <t>ENTREGUE EM 11/09/2019</t>
  </si>
  <si>
    <t>Mesa Auxiliar em aço inox</t>
  </si>
  <si>
    <t>Mesa Cirúrgica Elétrica Multifuncional Radiotransparente (Capacidade de Carga mínima 280 kg)</t>
  </si>
  <si>
    <t>ENTREGUE EM 11/07/2019</t>
  </si>
  <si>
    <t>ENTREGUE 11/07/2019</t>
  </si>
  <si>
    <t>ENTREGUE EM 15/07/2019</t>
  </si>
  <si>
    <t>Mesa Cirúrgica Elétrica Multifuncional radiotransparente (Capacidade de Carga mínima 280 kg)</t>
  </si>
  <si>
    <t xml:space="preserve">Mesa Cirúrgica Elétrica Multifuncional Radiotransparente Capacidade de suportar pacientes com até 350 kg (Acessórios Básicos) </t>
  </si>
  <si>
    <t>ENTREGUE 16/07/2019</t>
  </si>
  <si>
    <t>Mesa Cirúrgica Elétrica Multifuncional Radiotransparente para Cirurgia Geral e Ortopédica – Tipo II (Capacidade de carga mínima 350 Kg) COM TODOS OS ACESSÓRIOS</t>
  </si>
  <si>
    <t xml:space="preserve">Mesa Cirúrgica Motorizada para pequena, média e alta cirurgia  e Angiografia e Artroscopia - Tipo I                                         
</t>
  </si>
  <si>
    <t>Mesa de Escritório</t>
  </si>
  <si>
    <t>Mesa para Refeitório</t>
  </si>
  <si>
    <t>ENTREGUE 19/07/2019</t>
  </si>
  <si>
    <t>Negatoscópio de Parede - 1 Corpo - LED</t>
  </si>
  <si>
    <t>Negatoscópio de Parede - 2 Corpo - Lampada fluorescente</t>
  </si>
  <si>
    <t>ENTREGUE 12/08/2019</t>
  </si>
  <si>
    <t>Oxímetro de Pulso -de Mesa</t>
  </si>
  <si>
    <t>ENTREGUE 29/07/2019</t>
  </si>
  <si>
    <t>Papagaio</t>
  </si>
  <si>
    <t>ENTREGUE 19/06/2019</t>
  </si>
  <si>
    <t>ENTREGUE 30/07/2019</t>
  </si>
  <si>
    <t>Placa Refrigerada</t>
  </si>
  <si>
    <t>Processadora de Tecido (Histotécnico)</t>
  </si>
  <si>
    <t>Radiômetro para Fototerapia</t>
  </si>
  <si>
    <t>ENTREGUE 19/08/2019</t>
  </si>
  <si>
    <t>Régua de Gases (Assistência Respiratória de Parede)</t>
  </si>
  <si>
    <t>ENTREGUE 14/08/2019</t>
  </si>
  <si>
    <t>Seladora Grau Cirurgico -automática continua</t>
  </si>
  <si>
    <t>Seladora Grau Cirurgico -pedal, manual</t>
  </si>
  <si>
    <t>Serra para cortar gesso</t>
  </si>
  <si>
    <t>Ultrassom Diagnóstico - Cardio/exames avançados (Ecógrafo)</t>
  </si>
  <si>
    <t>EMENDA FEDERAL</t>
  </si>
  <si>
    <t>HOSPITAL MUNICIPAL DR. ARTHUR RIBEIRO DE SABOYA</t>
  </si>
  <si>
    <t xml:space="preserve">HOSPITAL MUNICIPAL ALIPIO CORREA NETTO </t>
  </si>
  <si>
    <t>SITUAÇÃO</t>
  </si>
  <si>
    <t xml:space="preserve">             HOSPITAL MUNICIPAL DR. ALEXANDRE ZAIO</t>
  </si>
  <si>
    <t>HOSPITAL MUNICIPAL DR. BENEDITO MONTENEGRO</t>
  </si>
  <si>
    <t>HOSPITAL MUNICIPAL DR. CARMINO CARICCHIO</t>
  </si>
  <si>
    <t>HOSPITAL MUNICPAL DR. FERNANDO MAURO PIRES DA ROCHA</t>
  </si>
  <si>
    <t>HOSPITAL MUNICIPAL DR. IGNACIO PROENÇA GOUVEIA</t>
  </si>
  <si>
    <t>HOSPITAL MUNICIPAL DR. JOSÉ SOARES HUNGRIA</t>
  </si>
  <si>
    <t>HOSPITAL MUNICIPAL MATERNIDADE MARIO DEGNI</t>
  </si>
  <si>
    <t>HOSPITAL MUNICIPAL TIDE SETUAL</t>
  </si>
  <si>
    <t>HOSPITAL MUNICIPAL VER. JOSÉ STOROPOLLI</t>
  </si>
  <si>
    <t>Computadores / Informática</t>
  </si>
  <si>
    <t>ENTREGUE NA AHM27/09/2019</t>
  </si>
  <si>
    <t>Monitores Multiparametricos</t>
  </si>
  <si>
    <t>Reanimador manual infantil de silicone</t>
  </si>
  <si>
    <t>Ventilador Pulmonar</t>
  </si>
  <si>
    <t>Aspirador portatil com bateria</t>
  </si>
  <si>
    <t>Capas para Encadernação transparente A4</t>
  </si>
  <si>
    <t>Cinto ergonômico para proteção lombar/coluna</t>
  </si>
  <si>
    <t>Cuffometro</t>
  </si>
  <si>
    <t>Display Porta Prontuário A4 - Acrílico</t>
  </si>
  <si>
    <t>Display Porta Prontuário A4- Consultório</t>
  </si>
  <si>
    <t>Espiral para Encardenação 3x1 A4 Prata</t>
  </si>
  <si>
    <t>Grampeador grande até 240fls</t>
  </si>
  <si>
    <t>ENTREGUE EM 10/09/2019</t>
  </si>
  <si>
    <t>HD Externo seagate Linha Expasion</t>
  </si>
  <si>
    <t>Kit Polaseal A4 Plastico para plastificação</t>
  </si>
  <si>
    <t>Mouse MO118</t>
  </si>
  <si>
    <t>Mouse sem fio usb MO251 Multilaser</t>
  </si>
  <si>
    <t>Caixa de cabo de rede logica</t>
  </si>
  <si>
    <t>Teclado</t>
  </si>
  <si>
    <t>Alicate de Crimpar</t>
  </si>
  <si>
    <t>Alicate decapador</t>
  </si>
  <si>
    <t>Porta Folheto A4</t>
  </si>
  <si>
    <t>Quadro de aviso com vidro e chave - Alumínio</t>
  </si>
  <si>
    <t>Quadro de avisos/ Gestão A4 - 6 folhas</t>
  </si>
  <si>
    <t>testador de cabos</t>
  </si>
  <si>
    <t>Uniforme - Jaleco/guarda pó</t>
  </si>
  <si>
    <t>Ventilador de Parede</t>
  </si>
  <si>
    <t>Armário Roupeiro de aço 8 portas - para vestiário</t>
  </si>
  <si>
    <t>Foco Cirúrgico de Solo Móvel</t>
  </si>
  <si>
    <t>Negatoscopio 2 corpos</t>
  </si>
  <si>
    <t>BIPAP</t>
  </si>
  <si>
    <t>Carro Maca com Elevação</t>
  </si>
  <si>
    <t>Esfigmomanômetro Tipo Aneroide</t>
  </si>
  <si>
    <t>Mesa Ortostatica</t>
  </si>
  <si>
    <t>Oxímetro</t>
  </si>
  <si>
    <t>ENTREGUE EM 20/08/2019</t>
  </si>
  <si>
    <t>Adequação do Elevador</t>
  </si>
  <si>
    <t>Ordem de inicio 005/2019- a partir de 12/08</t>
  </si>
  <si>
    <t>Acessórios para mesa cirúrgica</t>
  </si>
  <si>
    <t>ENTREGUE 22/08/2019</t>
  </si>
  <si>
    <t>Arco Cirurgico</t>
  </si>
  <si>
    <t xml:space="preserve">ENTREGUE 28/08/2019 </t>
  </si>
  <si>
    <t>HOSPITAL MUNICIPAL WALDOMIRO DE PAULA</t>
  </si>
  <si>
    <t xml:space="preserve">EMENDA MUNICIPAL </t>
  </si>
  <si>
    <t>TOTAL</t>
  </si>
  <si>
    <t>HOSPITAL MUNICIPAL DR. FERNANDO MAURO PIRES DA ROCHA</t>
  </si>
  <si>
    <t>ENTREGUE 01/10/2019</t>
  </si>
  <si>
    <t>PARLAMENTAR</t>
  </si>
  <si>
    <t>BANCADA SP</t>
  </si>
  <si>
    <t>RICARDO TRIPOLI</t>
  </si>
  <si>
    <t>PAULO TEIXEIRA</t>
  </si>
  <si>
    <t>BANCADA</t>
  </si>
  <si>
    <t>RECURSO PROGRAMAÇÃO</t>
  </si>
  <si>
    <t>JOSÉ MENTOR</t>
  </si>
  <si>
    <t>JAIR TATTO</t>
  </si>
  <si>
    <t>JONAS CAMISA NOVA</t>
  </si>
  <si>
    <t>AURÉLIO NOMURA</t>
  </si>
  <si>
    <t>RUTE COSTA</t>
  </si>
  <si>
    <t>SANDRA TADEU</t>
  </si>
  <si>
    <t xml:space="preserve">TOTAL </t>
  </si>
  <si>
    <t xml:space="preserve">TOTAL GERAL </t>
  </si>
  <si>
    <t>ENTREGUE 30/09/2019</t>
  </si>
  <si>
    <t>ENTREGUE 15/10/2019</t>
  </si>
  <si>
    <t>ENTREGUE  05/08/2019</t>
  </si>
  <si>
    <t>ENTREGUE  26/08/2019</t>
  </si>
  <si>
    <t>ENTREGUE 09/10/2019</t>
  </si>
  <si>
    <t>ENTEGUE 01/10/2019</t>
  </si>
  <si>
    <t>ENTREGUE 14/10/2019</t>
  </si>
  <si>
    <t>ENTREGUE 04/10/2019</t>
  </si>
  <si>
    <t>ENTREGUE19/08/2019</t>
  </si>
  <si>
    <t>ENTREGUE  02/09/2019</t>
  </si>
  <si>
    <t>ENTREGUE  12/09/2019</t>
  </si>
  <si>
    <t>ENTREGUE  28/08/2019</t>
  </si>
  <si>
    <t>ENTREGUE  06/09/2019</t>
  </si>
  <si>
    <t>ENTREGUE  24/09/2019</t>
  </si>
  <si>
    <t>ENTREGUE  17/06/2019</t>
  </si>
  <si>
    <t>ENTREGUE  12/08/2019</t>
  </si>
  <si>
    <t>ENTREGUE   26/07/2019</t>
  </si>
  <si>
    <t>ENTREGUE  23/08/2019</t>
  </si>
  <si>
    <t>ENTREGUE  25/09/2019</t>
  </si>
  <si>
    <t>Cadeira Fixa</t>
  </si>
  <si>
    <t>ENTREGUE 08/10/2019</t>
  </si>
  <si>
    <t xml:space="preserve"> TOTAL/ EMPENHO</t>
  </si>
  <si>
    <t>ENTREGUE 17/09/2019</t>
  </si>
  <si>
    <t>ENTREGUE  29/08/2019</t>
  </si>
  <si>
    <t>Carro de transporte de Cadáveres com cobertura</t>
  </si>
  <si>
    <t>ENTREGUE 10/10/2019</t>
  </si>
  <si>
    <t>ENTREGUE  03/09/2019</t>
  </si>
  <si>
    <t>ENTREGUE 16/09/2019</t>
  </si>
  <si>
    <t>ENTREGUE 02/10/2019</t>
  </si>
  <si>
    <t>ENTREGUE 07/10/2019</t>
  </si>
  <si>
    <t>ENTREGUE 03/10/2019</t>
  </si>
  <si>
    <t>ENTREGUE  13/08/2019</t>
  </si>
  <si>
    <t>ENTREGUE 17/06/2019</t>
  </si>
  <si>
    <t>Ecógrafo Portátil - Ultrassom</t>
  </si>
  <si>
    <t>ENTREQUE 08/10/2019</t>
  </si>
  <si>
    <t>ENTREGUE 17/10/2019</t>
  </si>
  <si>
    <t>Radiômetro</t>
  </si>
  <si>
    <t>HOSPITAL MUNICIPAL TIDE SETUBAL</t>
  </si>
  <si>
    <t>HOSPITAL MUNICIPAL DR. WALDOMIRO DE PAULA</t>
  </si>
  <si>
    <t>Tomógrafo Computadorizado (64 Cortes)</t>
  </si>
  <si>
    <t>ENTREGUE 30/10/2019</t>
  </si>
  <si>
    <t xml:space="preserve">Tomógrafo Computadorizado (16 Cortes)
</t>
  </si>
  <si>
    <t>Aparelho de Anestesia</t>
  </si>
  <si>
    <t>ENTREGUE  05/09/2019</t>
  </si>
  <si>
    <t>ENTREGUE  25/06/2019</t>
  </si>
  <si>
    <t>ENTREGUE  11/07/2019</t>
  </si>
  <si>
    <t>Cadeira de rodas - Pediátrica</t>
  </si>
  <si>
    <t>Cadeira de rodas - Obeso</t>
  </si>
  <si>
    <t>Cama Hospitalar Tipo Fawler Elétrica  Obeso - Cap. Mínima 300 kg</t>
  </si>
  <si>
    <t>Cama Hospitalar Tipo Fawler Elétrica - UTI</t>
  </si>
  <si>
    <t>Mesa de refeição no leito</t>
  </si>
  <si>
    <t>Ventilador Pulmonar Pressométrico e Volumétrico</t>
  </si>
  <si>
    <t>Armário 2 portas</t>
  </si>
  <si>
    <t>Autoclave Hospitalar Horizontal -minimo 360 litros</t>
  </si>
  <si>
    <t>Cadeira de banho higiênica</t>
  </si>
  <si>
    <t>Sistema de Vídeo Laparoscopia endoscopia rígida</t>
  </si>
  <si>
    <t>Cadeira de Banho Higiênica</t>
  </si>
  <si>
    <t>Aparelho de Anestesia com Monitor Multiparamétrico</t>
  </si>
  <si>
    <t>Garrote Pneumático</t>
  </si>
  <si>
    <t>Cadeira de rodas - obeso</t>
  </si>
  <si>
    <t>Autoclave Hospitalar Horizontal minimo 300 litros</t>
  </si>
  <si>
    <t>Câmara Mortuária</t>
  </si>
  <si>
    <t>Bipap com monitor gráfico</t>
  </si>
  <si>
    <t>Ventilador Pulmonar Pressometrico e Volumétrico</t>
  </si>
  <si>
    <t>Autoclave Hospitalar Horizontal mínimo 500 litros</t>
  </si>
  <si>
    <t>Aparelho de Anestesia com Monitor Multiparâmetros</t>
  </si>
  <si>
    <t>Autoclave Hospitalar Horizontal - mínimo 500 litros</t>
  </si>
  <si>
    <t xml:space="preserve">Monitor Multiparamétricos ECG / PA NÃO INVASIVA / SPO2  / Temperatura / Capnografia
</t>
  </si>
  <si>
    <t>Monitor Multiparamétricos ECG / PA NÃO INVASIVA / SPO2 e Temperatura. -Tela 10 a 12"</t>
  </si>
  <si>
    <t>Monitor Multiparamétricos ECG / PA NÃO INVASIVA / SPO2  / Temperatura / Capnografia</t>
  </si>
  <si>
    <t>Monitor Multiparamétricos ECG /RESP./ PNI /SPO2/TEMPERATURA / CAPNOGRAFIA_TELA 14 A 20"</t>
  </si>
  <si>
    <t>ENTREGUE 23/10/2019</t>
  </si>
  <si>
    <t>ENTREGUE 31/10/2019</t>
  </si>
  <si>
    <t>ENTREGUE 13/11/2019</t>
  </si>
  <si>
    <t>ENTREGUE  13/11/2019</t>
  </si>
  <si>
    <t>ENTREGUE 14/11/2019</t>
  </si>
  <si>
    <t>Consultório Odontologico</t>
  </si>
  <si>
    <t>ENTREGUE 07/11/2019</t>
  </si>
  <si>
    <t>Elevador de Transposição</t>
  </si>
  <si>
    <t>Monitores Multiparametros</t>
  </si>
  <si>
    <t>GILBERTO NATALINI</t>
  </si>
  <si>
    <t>EDIR SALES</t>
  </si>
  <si>
    <t>Monitor Multiparametrico</t>
  </si>
  <si>
    <t>TOTAL/EMPENHO</t>
  </si>
  <si>
    <t>ENTREGUE 05/11/2020</t>
  </si>
  <si>
    <t>ENTREGUE 05/11/2019</t>
  </si>
  <si>
    <t>ENTREGUE 14//11/2019</t>
  </si>
  <si>
    <t>ENTREGUE 19/11/2019</t>
  </si>
  <si>
    <t>ENTREGUE 14/11//2019</t>
  </si>
  <si>
    <t>ENTREGUE  30/10/2019</t>
  </si>
  <si>
    <t>Lavadora Ultrassônica</t>
  </si>
  <si>
    <t>Lavadora Ultrassonica</t>
  </si>
  <si>
    <t>Cama PPP- 200kg</t>
  </si>
  <si>
    <t>Foco Cirúrgico - teto</t>
  </si>
  <si>
    <t xml:space="preserve">Foco Cirurgico - Solo </t>
  </si>
  <si>
    <t>Foco Cirúrgico - Solo</t>
  </si>
  <si>
    <t>Foco Cirurgico - Solo</t>
  </si>
  <si>
    <t>Foco Cirurgico - solo</t>
  </si>
  <si>
    <t>Reanimador Pulmonar</t>
  </si>
  <si>
    <t>Mezanino 1 e 2</t>
  </si>
  <si>
    <t>ENTREGUE 18/10/2019</t>
  </si>
  <si>
    <t>ENTREGUE 11/10/2019</t>
  </si>
  <si>
    <t>Autoclave para  lactário</t>
  </si>
  <si>
    <t>Cadeira Rodas Infantil</t>
  </si>
  <si>
    <t>Aparelho de Fototerapia</t>
  </si>
  <si>
    <t>Foco Cirurgico de Teto</t>
  </si>
  <si>
    <t>Mesa Cirurgica - Acessórios Basicos</t>
  </si>
  <si>
    <t>Mesa Cirurgica - Suporte de crânio</t>
  </si>
  <si>
    <t>ENTREGUE 18/11/2019</t>
  </si>
  <si>
    <t>ENTREGUE 16/10/2019</t>
  </si>
  <si>
    <t>Elecardiografo</t>
  </si>
  <si>
    <t>Seladora Termica</t>
  </si>
  <si>
    <t>Desfrilador e cardioversor</t>
  </si>
  <si>
    <t>BETO DO SOCIAL</t>
  </si>
  <si>
    <t>REFORMA DA UNIDADE</t>
  </si>
  <si>
    <t>HMIPG/ HMARS/ HMFMPR/ HMWP</t>
  </si>
  <si>
    <t>Material para instalação dos tomógrafos</t>
  </si>
  <si>
    <t>Telas de Vetores</t>
  </si>
  <si>
    <t>Relogio de parede</t>
  </si>
  <si>
    <t>Seringa de ouvido</t>
  </si>
  <si>
    <t>Mesa Auxiliar de inox com rodízio</t>
  </si>
  <si>
    <t>Poltrona reclinável</t>
  </si>
  <si>
    <t>Cardioversor com monitor</t>
  </si>
  <si>
    <t>Carro de Emergência</t>
  </si>
  <si>
    <t>Cardiorversor com Monitor</t>
  </si>
  <si>
    <t>Cardioversor com Monitor</t>
  </si>
  <si>
    <t>carro de emergência</t>
  </si>
  <si>
    <t>Carro de emergência</t>
  </si>
  <si>
    <t>Arco Cirurgico para Hemodinâmica</t>
  </si>
  <si>
    <t>Cama Hospitalar Elétrica - tipo fawler</t>
  </si>
  <si>
    <t>Cama elétrica - tipo fawler</t>
  </si>
  <si>
    <t>Cadeira de rodas adulto</t>
  </si>
  <si>
    <t>Cadeira de Rodas - Adulto</t>
  </si>
  <si>
    <t>Cadeira de rodas - adulto</t>
  </si>
  <si>
    <t>Cadeira Giratória</t>
  </si>
  <si>
    <t>Laringoscópio Adulto/ Infantil</t>
  </si>
  <si>
    <t>Placa Aquecedora</t>
  </si>
  <si>
    <t>Incubadora Neonatal (estacionária)</t>
  </si>
  <si>
    <t>Laringoscopio Adulto</t>
  </si>
  <si>
    <t>Cadeira de fixa de polipropileno</t>
  </si>
  <si>
    <t>Mesa Cirúrgica Elétrica</t>
  </si>
  <si>
    <t>Laringoscópio Adulto/ infantil</t>
  </si>
  <si>
    <t>Laringoscópio adulto com 5 lâminas</t>
  </si>
  <si>
    <t>ENTREGUE 29/11/2019</t>
  </si>
  <si>
    <t>Poltrona Reclinável</t>
  </si>
  <si>
    <t>Biombo Triplo</t>
  </si>
  <si>
    <t>Suporte de Soro com rodizio</t>
  </si>
  <si>
    <t>Carro Curativo</t>
  </si>
  <si>
    <t>Escadinha 2 degraus</t>
  </si>
  <si>
    <t>Mesa de Mayo</t>
  </si>
  <si>
    <t>INICIO DO SERVIÇO 06/12/2019</t>
  </si>
  <si>
    <t>ENTREGUE 26/11/2019</t>
  </si>
  <si>
    <t>ENTREGA ATÉ 02/12/2019 - INSTALA EM JAN.2020</t>
  </si>
  <si>
    <t>ENTREGUE 25/11/2019</t>
  </si>
  <si>
    <t>Ordem de inicio 03/12/2019</t>
  </si>
  <si>
    <t>ENTREGUE 06/12/2019</t>
  </si>
  <si>
    <t>ENTREGUE 03/12/2019</t>
  </si>
  <si>
    <t>ENTREGUE 28/11/2019</t>
  </si>
  <si>
    <t>ENTREGUE 04/11/2019</t>
  </si>
  <si>
    <t>ENTREGUE 27/11/2019</t>
  </si>
  <si>
    <t>ENTREGUE 16/12/2019</t>
  </si>
  <si>
    <t>ENTREGUE 11/12/2019</t>
  </si>
  <si>
    <t>Cama Berço Hospitalar Tipo Fawler</t>
  </si>
  <si>
    <t>Cama Hospitalar Tipo Fawlwe - Mecânica</t>
  </si>
  <si>
    <t>Carro Maca Hospitalar Simples</t>
  </si>
  <si>
    <t>Escada 02 degraus - para pacientes</t>
  </si>
  <si>
    <t>Poltrona Reclinável com descansa pés</t>
  </si>
  <si>
    <t>Suporte de Hamper</t>
  </si>
  <si>
    <t>Suporte de Soro com rodas</t>
  </si>
  <si>
    <t>Biombo</t>
  </si>
  <si>
    <t>Cama Hospitalar Tipo Fawler Mecânica</t>
  </si>
  <si>
    <t>Carro Maca Simples</t>
  </si>
  <si>
    <t>Escada 2 degraus - para paciente</t>
  </si>
  <si>
    <t>Mesa de Cabeceira</t>
  </si>
  <si>
    <t>Mesa para Refeição no leito</t>
  </si>
  <si>
    <t>Cama Hospitalar Mecânica - tipo fawler</t>
  </si>
  <si>
    <t>Carro de Curativos - inox</t>
  </si>
  <si>
    <t>Carro Maca Hospitalar simples</t>
  </si>
  <si>
    <t>Escada para pacientes com 02 degraus</t>
  </si>
  <si>
    <t xml:space="preserve">Mesa para Refeição no leito </t>
  </si>
  <si>
    <t>Mesa para exames clínicos (Divã Clínico)</t>
  </si>
  <si>
    <t>Poltrona reclinável com descansa pés</t>
  </si>
  <si>
    <t xml:space="preserve">Suporte de Soro com rodas </t>
  </si>
  <si>
    <t>Cama Berço Hospitalar Tipo Fawler com grades - Elétricas</t>
  </si>
  <si>
    <t>ENTREGA ATÉ 30/01/2020</t>
  </si>
  <si>
    <t>ENTREGUE 04/12/2019</t>
  </si>
  <si>
    <t>ENTREGA ATÉ 06/03/2020</t>
  </si>
  <si>
    <t>Cama Berço Hospitalar Tipo Fawler com grades</t>
  </si>
  <si>
    <t>Braçadeira para Injeção</t>
  </si>
  <si>
    <t>Cama Hospitalar tipo Fawler Mecânica</t>
  </si>
  <si>
    <t>Cama Hospitalar tipo fawler Mecânica</t>
  </si>
  <si>
    <t>Bancada de SP</t>
  </si>
  <si>
    <t>Paulo Teixeira</t>
  </si>
  <si>
    <t>Ricardo Tripoli</t>
  </si>
  <si>
    <t>José Mentor</t>
  </si>
  <si>
    <t>Recurso de Programa/Ação</t>
  </si>
  <si>
    <t>Cama Hospitalar tipo fawler Elétrica</t>
  </si>
  <si>
    <t>HOSPITAL MUNICIPAL DR. ALEXANDRE ZAIO</t>
  </si>
  <si>
    <t>Cardioversos</t>
  </si>
  <si>
    <t>Braçadeira para injeção</t>
  </si>
  <si>
    <t>Carro Curativo totalmente inox</t>
  </si>
  <si>
    <t>Suporte para saco hamper</t>
  </si>
  <si>
    <t>Mesa Auxiliar aço inox</t>
  </si>
  <si>
    <t>Mesa Mayo</t>
  </si>
  <si>
    <t>Divã Clínico</t>
  </si>
  <si>
    <t>Adequação Sala de Choque e emergência</t>
  </si>
  <si>
    <t>Carro Maca Hidráulica</t>
  </si>
  <si>
    <t>Painel de Régua de Gases</t>
  </si>
  <si>
    <t>Sistema de Vácuo Clínico</t>
  </si>
  <si>
    <t>Laringoscópio infantil com conjunto de lâminas</t>
  </si>
  <si>
    <t>Mesa de cabeceira</t>
  </si>
  <si>
    <t>Mesa para refeição no leito</t>
  </si>
  <si>
    <t>Carro Curativo - inox</t>
  </si>
  <si>
    <t>Suporte de Soro com rodas em inox</t>
  </si>
  <si>
    <t>Cama Tipo Fawler manual adulto</t>
  </si>
  <si>
    <t>Mesa auxiliar em aço inox</t>
  </si>
  <si>
    <t>Caixa deInstrumental Cirurgico - Otorrimo</t>
  </si>
  <si>
    <t>Caixa de Instrumental Cirurgico - Diversos</t>
  </si>
  <si>
    <t>Caixa de Instrumental Cirurgico - craniotomia</t>
  </si>
  <si>
    <t>Caixa- conjunto -  Instrumental Cirurgico - Laparotomia</t>
  </si>
  <si>
    <t>Gel para Eletrocardiograma</t>
  </si>
  <si>
    <t>Cama Hospitalar com ajuste infantil</t>
  </si>
  <si>
    <t>Berço Hospitalar</t>
  </si>
  <si>
    <t>Cardioversosr  com Monitor cardiaca</t>
  </si>
  <si>
    <t>Carro de Emergencia</t>
  </si>
  <si>
    <t>Cama Hospitalar Fowler manual ( 03 manivelas)</t>
  </si>
  <si>
    <t>Suporte para Saco Hamper em aço inox</t>
  </si>
  <si>
    <t>Mesa de Mayo aço inox</t>
  </si>
  <si>
    <t>Carro Maca Hospitalar</t>
  </si>
  <si>
    <t>Freezer para banco de leite</t>
  </si>
  <si>
    <t>MILTON FERREIRA</t>
  </si>
  <si>
    <t>Mesa Ginecológica</t>
  </si>
  <si>
    <t>Caixa de transporte</t>
  </si>
  <si>
    <t>CLAUDIO FONSECA</t>
  </si>
  <si>
    <t>Cadeira de Rodas - Obesos</t>
  </si>
  <si>
    <t>Cadeiras de Rodas Adulto</t>
  </si>
  <si>
    <t>Cama Hospital Fowler</t>
  </si>
  <si>
    <t>PAULO FRANGE</t>
  </si>
  <si>
    <t>Carro Maca  Hidráulica- Obeso</t>
  </si>
  <si>
    <t>Carro Maca Hidráulica - Adulto</t>
  </si>
  <si>
    <t>Eletrocardiografo -12 canais de derivação</t>
  </si>
  <si>
    <t>Cama Hospitalar Fowler mecânica</t>
  </si>
  <si>
    <t>Consultório Odontologico com raio X</t>
  </si>
  <si>
    <t>Divã Clinico</t>
  </si>
  <si>
    <t>Carro Maca Hidráulica - Obeso</t>
  </si>
  <si>
    <t>TONINHO PAIVA</t>
  </si>
  <si>
    <t>ENTREGA ATÉ 11/01/2020</t>
  </si>
  <si>
    <t>Lâmpada de Fenda</t>
  </si>
  <si>
    <t>Cadeira Higiênica - Infantil</t>
  </si>
  <si>
    <t>Cadeira de roda - Obeso</t>
  </si>
  <si>
    <t>Biombo Tripo aço inox</t>
  </si>
  <si>
    <t>Suporte para saco Hamper</t>
  </si>
  <si>
    <t>Braçadeira</t>
  </si>
  <si>
    <t>Suporte de Soro de Parede</t>
  </si>
  <si>
    <t>Cadeira de Banho Adulto</t>
  </si>
  <si>
    <t>Cadeira de Roda - Adulto</t>
  </si>
  <si>
    <t>REPASSE PARCEIRO</t>
  </si>
  <si>
    <t>ATILIO FRANCISCO</t>
  </si>
  <si>
    <t>Impermeabilização do Telhado</t>
  </si>
  <si>
    <t>ENTREGUE 05/12/2019</t>
  </si>
  <si>
    <t>Vereador</t>
  </si>
  <si>
    <t>UNIDADE</t>
  </si>
  <si>
    <t>OS</t>
  </si>
  <si>
    <t>PROJETO</t>
  </si>
  <si>
    <t>OBJETO</t>
  </si>
  <si>
    <t>VALOR</t>
  </si>
  <si>
    <t>Aurélio Nomura</t>
  </si>
  <si>
    <t>CIDADE TIRADENTES</t>
  </si>
  <si>
    <t>STA MARCELINA</t>
  </si>
  <si>
    <t>INTERVENÇÃO LOCAL</t>
  </si>
  <si>
    <t>REFORMA</t>
  </si>
  <si>
    <t>Reforma e adequações nas áreas de circulação das enfermarias de Clinica Médica e Alojamento Conjunto no HOSPITAL MUNICIPAL CIDADE TIRADENTES - CARMEN PRUDENTE.</t>
  </si>
  <si>
    <t>STOROPOLLI</t>
  </si>
  <si>
    <t>SPDM</t>
  </si>
  <si>
    <t>REFORMA E ADEQUAÇÃO 
Readequações do sistema de ar condicionado, pisos e azulejos, vestiários dos colaboradores, sanitários de acompanhantes, fluxo de acesso à área de UTI Neonatal e as instalações elétricas</t>
  </si>
  <si>
    <t>E726
Casa Civil
Mario Covas Neto</t>
  </si>
  <si>
    <t>MENINO JESUS</t>
  </si>
  <si>
    <t>SIRIO LIBANES</t>
  </si>
  <si>
    <t>EMENDA - MARIO COVAS NETO</t>
  </si>
  <si>
    <t>AQUISIÇÃO DE EQUIPAMENTO</t>
  </si>
  <si>
    <t>Aquisição de 1 (um) Aparelho de Anestesia e 1 (um) de Endoscopia</t>
  </si>
  <si>
    <t>Aquisição de 1 (um) Aparelho de Anestesia</t>
  </si>
  <si>
    <t>E724
Casa Civil
Mario Covas Neto</t>
  </si>
  <si>
    <t xml:space="preserve">CONTRATAÇÃO DE SERVIÇOS </t>
  </si>
  <si>
    <t>CONTRATAÇÃO DE SERVIÇOS 
Readequação da área do Pronto Socorro</t>
  </si>
  <si>
    <t>SÃO LUIZ GONZAGA</t>
  </si>
  <si>
    <t>STA CASA</t>
  </si>
  <si>
    <t>Projeto da reforma dos Sanitários da Maternidade e Alojamento Conjunto</t>
  </si>
  <si>
    <t>E733
Casa Civil
Mario Covas Neto</t>
  </si>
  <si>
    <t>CONTRATAÇÃO DE SERVIÇOS  para revitalização e adequação do Serviço de Nutrição de Dietética para execução dos recursos</t>
  </si>
  <si>
    <t>Mario Covas Neto</t>
  </si>
  <si>
    <t>AQUISIÇÃO DE 5 MARCAS E 2 CAMAS</t>
  </si>
  <si>
    <t>AQUISIÇÃO DE IMOBILIARIOS
Aquisição de 5 macas e 2 camas para obesos</t>
  </si>
  <si>
    <t>Fernando Holiday</t>
  </si>
  <si>
    <t>AQUISIÇÃO DE EQUIPAMENTO - atualizar o parque de equipamentos do Centro Cirúrgico</t>
  </si>
  <si>
    <t>E2212
Casa Civil
RUTE COSTA</t>
  </si>
  <si>
    <t>EMENDA - RUTE COSTA</t>
  </si>
  <si>
    <t xml:space="preserve">CONTRATAÇÃO DE SERVIÇOS - mão de obra para reparação e modernização das camaras frias de preservação de gêneros, instalação de câmeras de segurança nas instalações do SND </t>
  </si>
  <si>
    <t>E115
Casa Civil
RUTE COSTA</t>
  </si>
  <si>
    <t>EMENDA - Patricia Bezerra</t>
  </si>
  <si>
    <t>AQUISIÇÃO DE EQUIPAMENTO - APARELHO DE BRONCOSCÓPIO</t>
  </si>
  <si>
    <t>EXECUTADO</t>
  </si>
  <si>
    <t>STATUS/ REPASSE</t>
  </si>
  <si>
    <t>Berço Manual Hospitalar</t>
  </si>
  <si>
    <t>TOTAL DE EMENDAS EXECUTADAS/2019</t>
  </si>
  <si>
    <t>HOSPITAL PARELHEIROS</t>
  </si>
  <si>
    <t>AQUISIÇÃO DE APARELHO PARA TRATAMENTO SAÚDE DA MULHER - SISTEMA DE ALTA FREQUÊNCIA FRACIONADA MICROBLATIVO</t>
  </si>
  <si>
    <t>Ordem de inicio 26/12/2019</t>
  </si>
  <si>
    <t>ENTREGA ATÉ 07/02/2020</t>
  </si>
  <si>
    <t>ENTREGA ATÉ 07/02/2021</t>
  </si>
  <si>
    <t>ENTREGUE 13/12/2019</t>
  </si>
  <si>
    <t>EMENDA MUNICIPAL/ INTERVENÇÃO LOCAL</t>
  </si>
  <si>
    <t xml:space="preserve">EXECUTADO ATÉ 23/12/2019 </t>
  </si>
  <si>
    <t>ENTREGA ATÉ 13/02/2020</t>
  </si>
  <si>
    <t>ENTREGA ATÉ 20/03/2020</t>
  </si>
  <si>
    <t>ENTREGUE 06/01/2020</t>
  </si>
  <si>
    <t>ENTREGUE 12/12/2019</t>
  </si>
  <si>
    <t>ENTREGUE 09/12/2019</t>
  </si>
  <si>
    <t>ENTREGUE 14/01/2020</t>
  </si>
  <si>
    <t>ENTREGUE 03/01/2020</t>
  </si>
  <si>
    <t>ENTREGUE 02/01/2020</t>
  </si>
  <si>
    <t>ENTREGA ATÉ 10/02/2020</t>
  </si>
  <si>
    <t>ENTREGUE ATÉ 19/12/2019</t>
  </si>
  <si>
    <t>ENTREGA ATÉ 12/02/2020</t>
  </si>
  <si>
    <t>ENTREGA ATÉ MAR.2020</t>
  </si>
  <si>
    <t>ORDEM DE INÍCIO 30/12/2019</t>
  </si>
  <si>
    <t>ENTREGUE 09/12/2020</t>
  </si>
  <si>
    <t>ENTREGUE 07/01/2020</t>
  </si>
  <si>
    <t>ENTREGUE 10/01/2020</t>
  </si>
  <si>
    <t>ENTREGUE 17/01/2020</t>
  </si>
  <si>
    <t>ENTREGUE 24/01/2020</t>
  </si>
  <si>
    <t>ENTREGUE 22/11/2019 - AGUARDA INSTALAÇÃO</t>
  </si>
  <si>
    <t>ENTREGUE EM 20/12/2019</t>
  </si>
  <si>
    <t>ENTREGUE 30/12/2019</t>
  </si>
  <si>
    <t>ENTREGUE 26/12/2019</t>
  </si>
  <si>
    <t>ENTREGUE 16/01/2020</t>
  </si>
  <si>
    <t>ENTREGUE 13/01/2020</t>
  </si>
  <si>
    <t>ENTREGA ATÉ  13/02/2020</t>
  </si>
  <si>
    <t>ENTREGUE 01/12/2019</t>
  </si>
  <si>
    <t>ENTREGUE 09/01/2020</t>
  </si>
  <si>
    <t>ENTREGUE 09/01/2020 - INSTA JAN.2020</t>
  </si>
  <si>
    <t>Ordem de Inicio 23/12/2019</t>
  </si>
  <si>
    <t>ENTREGA ATÉ 28/02/2020</t>
  </si>
  <si>
    <t>Ordem de inicio 30/12/2019</t>
  </si>
  <si>
    <t>ENTREGUE 27/12/2019</t>
  </si>
  <si>
    <t>ENTREGA ATÉ 04/02/2020</t>
  </si>
  <si>
    <t>ENTREGUE 18/12/2019</t>
  </si>
  <si>
    <t>ENTREGUE 08/01/2020</t>
  </si>
  <si>
    <t>Cardioversor  com Monitor cardiaca</t>
  </si>
  <si>
    <t>ENTREGA ATÉ 27/01/2020</t>
  </si>
  <si>
    <t>ENTREGA ATÉ 25/03/2020</t>
  </si>
  <si>
    <t>ENTREGA ATE 13/02/2020</t>
  </si>
  <si>
    <t>HOSPITAL SÃO LUIZ GONZAGA</t>
  </si>
  <si>
    <t>Monitor Multiparamétricos ECG/PA Não Invasiva / Capnografia</t>
  </si>
  <si>
    <t>Reforma UTI Pediátrica</t>
  </si>
  <si>
    <t>Ordem de inicio: Siurb irá informar</t>
  </si>
  <si>
    <t>ENTEGUE 23/01/2020</t>
  </si>
  <si>
    <t>ENTREGUE 30/01/2020</t>
  </si>
  <si>
    <t>ENTREGUE 29/01/2020</t>
  </si>
  <si>
    <t>ENTREGUE 03/02/2020</t>
  </si>
  <si>
    <t>ENTREGUE 20/01/2020</t>
  </si>
  <si>
    <t>ENTREGUE 22/01/2020</t>
  </si>
  <si>
    <t>ENTREGUE 21/12/2019</t>
  </si>
  <si>
    <t>ENTREGA ATÉ 02/12/2019 - Instalação JAN.  2020 ( Readeaquando espaço)</t>
  </si>
  <si>
    <t xml:space="preserve">ENTREGA ATÉ 29/01/2020 </t>
  </si>
  <si>
    <t>ENTREGA E INSTALAÇÃO FEV. 2020</t>
  </si>
  <si>
    <t>ENTREGUE 31/01/2020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</si>
</sst>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_-;\-* #,##0.00_-;_-* \-??_-;_-@_-"/>
    <numFmt numFmtId="165" formatCode="_-&quot;R$ &quot;* #,##0.00_-;&quot;-R$ &quot;* #,##0.00_-;_-&quot;R$ &quot;* \-??_-;_-@_-"/>
    <numFmt numFmtId="166" formatCode="d/m/yyyy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0.5"/>
      <color indexed="8"/>
      <name val="Arial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63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333333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9"/>
      <color theme="1"/>
      <name val="Calibri"/>
      <family val="2"/>
    </font>
    <font>
      <sz val="11"/>
      <color rgb="FF00000A"/>
      <name val="Arial"/>
      <family val="2"/>
    </font>
    <font>
      <sz val="10.5"/>
      <color rgb="FF00000A"/>
      <name val="Arial"/>
      <family val="2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1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/>
      <bottom/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/>
      <bottom style="thin"/>
    </border>
    <border>
      <left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/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/>
      <top style="thin">
        <color indexed="8"/>
      </top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>
        <color indexed="8"/>
      </left>
      <right style="thin">
        <color indexed="8"/>
      </right>
      <top style="thin"/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 style="thin">
        <color indexed="8"/>
      </right>
      <top style="thin"/>
      <bottom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/>
    </border>
    <border>
      <left style="medium"/>
      <right style="thin">
        <color indexed="8"/>
      </right>
      <top style="thin">
        <color indexed="8"/>
      </top>
      <bottom/>
    </border>
    <border>
      <left style="thin"/>
      <right style="medium"/>
      <top style="thin">
        <color indexed="8"/>
      </top>
      <bottom style="thin"/>
    </border>
    <border>
      <left style="medium"/>
      <right style="thin">
        <color indexed="8"/>
      </right>
      <top/>
      <bottom style="thin"/>
    </border>
    <border>
      <left style="medium"/>
      <right/>
      <top style="thin">
        <color indexed="8"/>
      </top>
      <bottom style="thin"/>
    </border>
    <border>
      <left/>
      <right style="medium"/>
      <top style="thin">
        <color indexed="8"/>
      </top>
      <bottom style="thin"/>
    </border>
    <border>
      <left/>
      <right style="medium"/>
      <top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medium"/>
      <top style="thin">
        <color indexed="8"/>
      </top>
      <bottom style="medium"/>
    </border>
    <border>
      <left style="thin"/>
      <right style="thin"/>
      <top style="thin">
        <color indexed="8"/>
      </top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>
        <color indexed="8"/>
      </right>
      <top/>
      <bottom/>
    </border>
    <border>
      <left style="thin">
        <color indexed="8"/>
      </left>
      <right style="medium"/>
      <top/>
      <bottom/>
    </border>
    <border>
      <left/>
      <right/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/>
      <top style="thin"/>
      <bottom/>
    </border>
    <border>
      <left style="medium"/>
      <right/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/>
      <top/>
      <bottom style="thin">
        <color indexed="8"/>
      </bottom>
    </border>
    <border>
      <left/>
      <right style="thin"/>
      <top style="thin"/>
      <bottom/>
    </border>
    <border>
      <left/>
      <right style="medium"/>
      <top/>
      <bottom/>
    </border>
    <border>
      <left/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/>
      <bottom/>
    </border>
    <border>
      <left style="thin">
        <color indexed="8"/>
      </left>
      <right style="medium"/>
      <top style="thin"/>
      <bottom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n"/>
      <right/>
      <top style="thin">
        <color indexed="8"/>
      </top>
      <bottom/>
    </border>
    <border>
      <left style="thin"/>
      <right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/>
    </border>
    <border>
      <left style="thin"/>
      <right style="thin"/>
      <top style="thin">
        <color indexed="8"/>
      </top>
      <bottom style="thin">
        <color indexed="8"/>
      </bottom>
    </border>
    <border>
      <left/>
      <right/>
      <top style="thin"/>
      <bottom/>
    </border>
    <border>
      <left style="medium"/>
      <right style="thin"/>
      <top style="thin"/>
      <bottom/>
    </border>
    <border>
      <left style="thin">
        <color indexed="8"/>
      </left>
      <right style="thin"/>
      <top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 style="thin"/>
      <right style="thin"/>
      <top style="medium"/>
      <bottom style="thin"/>
    </border>
    <border>
      <left/>
      <right/>
      <top style="thin">
        <color indexed="8"/>
      </top>
      <bottom style="medium"/>
    </border>
    <border>
      <left style="thin"/>
      <right/>
      <top style="medium"/>
      <bottom style="thin"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0" fontId="49" fillId="31" borderId="0" applyNumberFormat="0" applyBorder="0" applyAlignment="0" applyProtection="0"/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51" fillId="21" borderId="5" applyNumberFormat="0" applyAlignment="0" applyProtection="0"/>
    <xf numFmtId="41" fontId="0" fillId="0" borderId="0" applyFont="0" applyFill="0" applyBorder="0" applyAlignment="0" applyProtection="0"/>
    <xf numFmtId="164" fontId="2" fillId="0" borderId="0" applyBorder="0" applyProtection="0">
      <alignment/>
    </xf>
    <xf numFmtId="164" fontId="2" fillId="0" borderId="0" applyBorder="0" applyProtection="0">
      <alignment/>
    </xf>
    <xf numFmtId="164" fontId="2" fillId="0" borderId="0" applyBorder="0" applyProtection="0">
      <alignment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>
      <alignment vertical="top"/>
      <protection/>
    </xf>
    <xf numFmtId="0" fontId="55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25">
    <xf numFmtId="0" fontId="0" fillId="0" borderId="0" xfId="0" applyFont="1" applyAlignment="1">
      <alignment/>
    </xf>
    <xf numFmtId="0" fontId="2" fillId="0" borderId="0" xfId="55">
      <alignment/>
      <protection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" fontId="0" fillId="0" borderId="0" xfId="0" applyNumberFormat="1" applyAlignment="1">
      <alignment/>
    </xf>
    <xf numFmtId="0" fontId="4" fillId="34" borderId="10" xfId="54" applyFont="1" applyFill="1" applyBorder="1" applyAlignment="1">
      <alignment horizontal="center" vertical="center" wrapText="1"/>
      <protection/>
    </xf>
    <xf numFmtId="49" fontId="4" fillId="34" borderId="10" xfId="54" applyNumberFormat="1" applyFont="1" applyFill="1" applyBorder="1" applyAlignment="1">
      <alignment horizontal="center" vertical="center" wrapText="1"/>
      <protection/>
    </xf>
    <xf numFmtId="164" fontId="4" fillId="34" borderId="11" xfId="49" applyNumberFormat="1" applyFont="1" applyFill="1" applyBorder="1" applyAlignment="1" applyProtection="1">
      <alignment horizontal="center" vertical="center" wrapText="1"/>
      <protection/>
    </xf>
    <xf numFmtId="164" fontId="4" fillId="33" borderId="12" xfId="49" applyNumberFormat="1" applyFont="1" applyFill="1" applyBorder="1" applyAlignment="1" applyProtection="1">
      <alignment horizontal="right" vertical="center" wrapText="1"/>
      <protection/>
    </xf>
    <xf numFmtId="0" fontId="5" fillId="33" borderId="0" xfId="54" applyFont="1" applyFill="1" applyBorder="1" applyAlignment="1">
      <alignment horizontal="center" vertical="center" wrapText="1"/>
      <protection/>
    </xf>
    <xf numFmtId="49" fontId="5" fillId="33" borderId="0" xfId="54" applyNumberFormat="1" applyFont="1" applyFill="1" applyBorder="1" applyAlignment="1">
      <alignment horizontal="center" vertical="center" wrapText="1"/>
      <protection/>
    </xf>
    <xf numFmtId="0" fontId="5" fillId="35" borderId="0" xfId="54" applyFont="1" applyFill="1" applyBorder="1" applyAlignment="1">
      <alignment horizontal="center" vertical="center" wrapText="1"/>
      <protection/>
    </xf>
    <xf numFmtId="0" fontId="5" fillId="33" borderId="13" xfId="54" applyFont="1" applyFill="1" applyBorder="1" applyAlignment="1">
      <alignment horizontal="center" vertical="center" wrapText="1"/>
      <protection/>
    </xf>
    <xf numFmtId="164" fontId="4" fillId="33" borderId="14" xfId="49" applyNumberFormat="1" applyFont="1" applyFill="1" applyBorder="1" applyAlignment="1" applyProtection="1">
      <alignment horizontal="right" vertical="center" wrapText="1"/>
      <protection/>
    </xf>
    <xf numFmtId="0" fontId="5" fillId="35" borderId="15" xfId="54" applyNumberFormat="1" applyFont="1" applyFill="1" applyBorder="1" applyAlignment="1">
      <alignment horizontal="center" vertical="center" wrapText="1"/>
      <protection/>
    </xf>
    <xf numFmtId="49" fontId="5" fillId="33" borderId="13" xfId="54" applyNumberFormat="1" applyFont="1" applyFill="1" applyBorder="1" applyAlignment="1">
      <alignment horizontal="center" vertical="center" wrapText="1"/>
      <protection/>
    </xf>
    <xf numFmtId="164" fontId="4" fillId="33" borderId="0" xfId="49" applyNumberFormat="1" applyFont="1" applyFill="1" applyBorder="1" applyAlignment="1" applyProtection="1">
      <alignment horizontal="right" vertical="center" wrapText="1"/>
      <protection/>
    </xf>
    <xf numFmtId="0" fontId="5" fillId="0" borderId="16" xfId="54" applyFont="1" applyFill="1" applyBorder="1" applyAlignment="1">
      <alignment horizontal="center" vertical="center" wrapText="1"/>
      <protection/>
    </xf>
    <xf numFmtId="49" fontId="5" fillId="0" borderId="17" xfId="54" applyNumberFormat="1" applyFont="1" applyFill="1" applyBorder="1" applyAlignment="1">
      <alignment horizontal="center" vertical="center" wrapText="1"/>
      <protection/>
    </xf>
    <xf numFmtId="0" fontId="5" fillId="0" borderId="17" xfId="54" applyFont="1" applyFill="1" applyBorder="1" applyAlignment="1">
      <alignment horizontal="center" vertical="center" wrapText="1"/>
      <protection/>
    </xf>
    <xf numFmtId="0" fontId="5" fillId="0" borderId="17" xfId="54" applyNumberFormat="1" applyFont="1" applyFill="1" applyBorder="1" applyAlignment="1">
      <alignment horizontal="center" vertical="center" wrapText="1"/>
      <protection/>
    </xf>
    <xf numFmtId="49" fontId="5" fillId="0" borderId="18" xfId="54" applyNumberFormat="1" applyFont="1" applyFill="1" applyBorder="1" applyAlignment="1">
      <alignment horizontal="center" vertical="center" wrapText="1"/>
      <protection/>
    </xf>
    <xf numFmtId="0" fontId="5" fillId="0" borderId="18" xfId="54" applyNumberFormat="1" applyFont="1" applyFill="1" applyBorder="1" applyAlignment="1">
      <alignment horizontal="center" vertical="center" wrapText="1"/>
      <protection/>
    </xf>
    <xf numFmtId="49" fontId="5" fillId="0" borderId="19" xfId="54" applyNumberFormat="1" applyFont="1" applyFill="1" applyBorder="1" applyAlignment="1">
      <alignment horizontal="center" vertical="center" wrapText="1"/>
      <protection/>
    </xf>
    <xf numFmtId="0" fontId="5" fillId="33" borderId="20" xfId="54" applyFont="1" applyFill="1" applyBorder="1" applyAlignment="1">
      <alignment horizontal="center" vertical="center" wrapText="1"/>
      <protection/>
    </xf>
    <xf numFmtId="0" fontId="5" fillId="33" borderId="20" xfId="54" applyNumberFormat="1" applyFont="1" applyFill="1" applyBorder="1" applyAlignment="1">
      <alignment horizontal="center" vertical="center" wrapText="1"/>
      <protection/>
    </xf>
    <xf numFmtId="0" fontId="5" fillId="0" borderId="21" xfId="54" applyFont="1" applyFill="1" applyBorder="1" applyAlignment="1">
      <alignment horizontal="center" vertical="center" wrapText="1"/>
      <protection/>
    </xf>
    <xf numFmtId="0" fontId="5" fillId="0" borderId="21" xfId="54" applyNumberFormat="1" applyFont="1" applyFill="1" applyBorder="1" applyAlignment="1">
      <alignment horizontal="center" vertical="center" wrapText="1"/>
      <protection/>
    </xf>
    <xf numFmtId="0" fontId="5" fillId="0" borderId="13" xfId="54" applyFont="1" applyFill="1" applyBorder="1" applyAlignment="1">
      <alignment horizontal="center" vertical="center" wrapText="1"/>
      <protection/>
    </xf>
    <xf numFmtId="0" fontId="5" fillId="0" borderId="22" xfId="54" applyNumberFormat="1" applyFont="1" applyFill="1" applyBorder="1" applyAlignment="1">
      <alignment horizontal="center" vertical="center" wrapText="1"/>
      <protection/>
    </xf>
    <xf numFmtId="0" fontId="5" fillId="0" borderId="23" xfId="54" applyFont="1" applyFill="1" applyBorder="1" applyAlignment="1">
      <alignment horizontal="center" vertical="center" wrapText="1"/>
      <protection/>
    </xf>
    <xf numFmtId="0" fontId="5" fillId="0" borderId="24" xfId="54" applyNumberFormat="1" applyFont="1" applyFill="1" applyBorder="1" applyAlignment="1">
      <alignment horizontal="center" vertical="center" wrapText="1"/>
      <protection/>
    </xf>
    <xf numFmtId="49" fontId="5" fillId="0" borderId="25" xfId="54" applyNumberFormat="1" applyFont="1" applyFill="1" applyBorder="1" applyAlignment="1">
      <alignment horizontal="center" vertical="center" wrapText="1"/>
      <protection/>
    </xf>
    <xf numFmtId="0" fontId="5" fillId="0" borderId="26" xfId="54" applyNumberFormat="1" applyFont="1" applyFill="1" applyBorder="1" applyAlignment="1">
      <alignment horizontal="center" vertical="center" wrapText="1"/>
      <protection/>
    </xf>
    <xf numFmtId="0" fontId="5" fillId="0" borderId="27" xfId="54" applyFont="1" applyFill="1" applyBorder="1" applyAlignment="1">
      <alignment horizontal="center" vertical="center" wrapText="1"/>
      <protection/>
    </xf>
    <xf numFmtId="0" fontId="5" fillId="0" borderId="28" xfId="54" applyFont="1" applyFill="1" applyBorder="1" applyAlignment="1">
      <alignment horizontal="center" vertical="center" wrapText="1"/>
      <protection/>
    </xf>
    <xf numFmtId="0" fontId="5" fillId="0" borderId="16" xfId="54" applyNumberFormat="1" applyFont="1" applyFill="1" applyBorder="1" applyAlignment="1">
      <alignment horizontal="center" vertical="center" wrapText="1"/>
      <protection/>
    </xf>
    <xf numFmtId="0" fontId="5" fillId="0" borderId="25" xfId="54" applyFont="1" applyFill="1" applyBorder="1" applyAlignment="1">
      <alignment horizontal="center" vertical="center" wrapText="1"/>
      <protection/>
    </xf>
    <xf numFmtId="0" fontId="5" fillId="0" borderId="24" xfId="54" applyFont="1" applyFill="1" applyBorder="1" applyAlignment="1">
      <alignment horizontal="center" vertical="center" wrapText="1"/>
      <protection/>
    </xf>
    <xf numFmtId="0" fontId="5" fillId="0" borderId="0" xfId="54" applyFont="1" applyFill="1" applyBorder="1" applyAlignment="1">
      <alignment horizontal="center" vertical="center" wrapText="1"/>
      <protection/>
    </xf>
    <xf numFmtId="0" fontId="5" fillId="0" borderId="0" xfId="54" applyNumberFormat="1" applyFont="1" applyFill="1" applyBorder="1" applyAlignment="1">
      <alignment horizontal="center" vertical="center" wrapText="1"/>
      <protection/>
    </xf>
    <xf numFmtId="0" fontId="5" fillId="35" borderId="17" xfId="54" applyFont="1" applyFill="1" applyBorder="1" applyAlignment="1">
      <alignment horizontal="center" vertical="center" wrapText="1"/>
      <protection/>
    </xf>
    <xf numFmtId="0" fontId="5" fillId="35" borderId="17" xfId="54" applyNumberFormat="1" applyFont="1" applyFill="1" applyBorder="1" applyAlignment="1">
      <alignment horizontal="center" vertical="center" wrapText="1"/>
      <protection/>
    </xf>
    <xf numFmtId="0" fontId="5" fillId="35" borderId="18" xfId="54" applyFont="1" applyFill="1" applyBorder="1" applyAlignment="1">
      <alignment horizontal="center" vertical="center" wrapText="1"/>
      <protection/>
    </xf>
    <xf numFmtId="0" fontId="5" fillId="35" borderId="18" xfId="54" applyNumberFormat="1" applyFont="1" applyFill="1" applyBorder="1" applyAlignment="1">
      <alignment horizontal="center" vertical="center" wrapText="1"/>
      <protection/>
    </xf>
    <xf numFmtId="0" fontId="4" fillId="33" borderId="0" xfId="54" applyFont="1" applyFill="1" applyBorder="1" applyAlignment="1">
      <alignment horizontal="center" vertical="center" wrapText="1"/>
      <protection/>
    </xf>
    <xf numFmtId="49" fontId="5" fillId="33" borderId="29" xfId="54" applyNumberFormat="1" applyFont="1" applyFill="1" applyBorder="1" applyAlignment="1">
      <alignment horizontal="center" vertical="center" wrapText="1"/>
      <protection/>
    </xf>
    <xf numFmtId="0" fontId="61" fillId="0" borderId="0" xfId="0" applyFont="1" applyAlignment="1">
      <alignment/>
    </xf>
    <xf numFmtId="0" fontId="4" fillId="34" borderId="30" xfId="54" applyFont="1" applyFill="1" applyBorder="1" applyAlignment="1">
      <alignment horizontal="center" vertical="center" wrapText="1"/>
      <protection/>
    </xf>
    <xf numFmtId="0" fontId="4" fillId="34" borderId="31" xfId="54" applyFont="1" applyFill="1" applyBorder="1" applyAlignment="1">
      <alignment horizontal="center" vertical="center" wrapText="1"/>
      <protection/>
    </xf>
    <xf numFmtId="0" fontId="5" fillId="33" borderId="32" xfId="54" applyFont="1" applyFill="1" applyBorder="1" applyAlignment="1">
      <alignment horizontal="center" vertical="center" wrapText="1"/>
      <protection/>
    </xf>
    <xf numFmtId="166" fontId="5" fillId="35" borderId="33" xfId="54" applyNumberFormat="1" applyFont="1" applyFill="1" applyBorder="1" applyAlignment="1">
      <alignment horizontal="center" vertical="center" wrapText="1"/>
      <protection/>
    </xf>
    <xf numFmtId="0" fontId="5" fillId="33" borderId="34" xfId="54" applyFont="1" applyFill="1" applyBorder="1" applyAlignment="1">
      <alignment horizontal="center" vertical="center" wrapText="1"/>
      <protection/>
    </xf>
    <xf numFmtId="0" fontId="5" fillId="0" borderId="35" xfId="54" applyFont="1" applyFill="1" applyBorder="1" applyAlignment="1">
      <alignment horizontal="center" vertical="center" wrapText="1"/>
      <protection/>
    </xf>
    <xf numFmtId="0" fontId="5" fillId="14" borderId="36" xfId="54" applyFont="1" applyFill="1" applyBorder="1" applyAlignment="1">
      <alignment horizontal="center" vertical="center" wrapText="1"/>
      <protection/>
    </xf>
    <xf numFmtId="0" fontId="5" fillId="36" borderId="31" xfId="54" applyFont="1" applyFill="1" applyBorder="1" applyAlignment="1">
      <alignment horizontal="center" vertical="center" wrapText="1"/>
      <protection/>
    </xf>
    <xf numFmtId="0" fontId="5" fillId="14" borderId="37" xfId="54" applyFont="1" applyFill="1" applyBorder="1" applyAlignment="1">
      <alignment horizontal="center" vertical="center" wrapText="1"/>
      <protection/>
    </xf>
    <xf numFmtId="166" fontId="5" fillId="35" borderId="38" xfId="54" applyNumberFormat="1" applyFont="1" applyFill="1" applyBorder="1" applyAlignment="1">
      <alignment horizontal="center" vertical="center" wrapText="1"/>
      <protection/>
    </xf>
    <xf numFmtId="0" fontId="5" fillId="33" borderId="39" xfId="54" applyFont="1" applyFill="1" applyBorder="1" applyAlignment="1">
      <alignment horizontal="center" vertical="center" wrapText="1"/>
      <protection/>
    </xf>
    <xf numFmtId="4" fontId="61" fillId="0" borderId="0" xfId="0" applyNumberFormat="1" applyFont="1" applyBorder="1" applyAlignment="1">
      <alignment/>
    </xf>
    <xf numFmtId="0" fontId="5" fillId="33" borderId="40" xfId="54" applyFont="1" applyFill="1" applyBorder="1" applyAlignment="1">
      <alignment horizontal="center" vertical="center" wrapText="1"/>
      <protection/>
    </xf>
    <xf numFmtId="164" fontId="62" fillId="0" borderId="41" xfId="0" applyNumberFormat="1" applyFont="1" applyBorder="1" applyAlignment="1">
      <alignment/>
    </xf>
    <xf numFmtId="164" fontId="4" fillId="33" borderId="13" xfId="49" applyNumberFormat="1" applyFont="1" applyFill="1" applyBorder="1" applyAlignment="1" applyProtection="1">
      <alignment horizontal="right" vertical="center" wrapText="1"/>
      <protection/>
    </xf>
    <xf numFmtId="164" fontId="4" fillId="33" borderId="41" xfId="49" applyNumberFormat="1" applyFont="1" applyFill="1" applyBorder="1" applyAlignment="1" applyProtection="1">
      <alignment horizontal="center" vertical="center" wrapText="1"/>
      <protection/>
    </xf>
    <xf numFmtId="166" fontId="5" fillId="35" borderId="42" xfId="54" applyNumberFormat="1" applyFont="1" applyFill="1" applyBorder="1" applyAlignment="1">
      <alignment horizontal="center" vertical="center" wrapText="1"/>
      <protection/>
    </xf>
    <xf numFmtId="164" fontId="4" fillId="33" borderId="41" xfId="49" applyNumberFormat="1" applyFont="1" applyFill="1" applyBorder="1" applyAlignment="1" applyProtection="1">
      <alignment horizontal="right" vertical="center" wrapText="1"/>
      <protection/>
    </xf>
    <xf numFmtId="0" fontId="5" fillId="35" borderId="13" xfId="54" applyFont="1" applyFill="1" applyBorder="1" applyAlignment="1">
      <alignment horizontal="center" vertical="center" wrapText="1"/>
      <protection/>
    </xf>
    <xf numFmtId="0" fontId="5" fillId="0" borderId="13" xfId="54" applyNumberFormat="1" applyFont="1" applyFill="1" applyBorder="1" applyAlignment="1">
      <alignment horizontal="center" vertical="center" wrapText="1"/>
      <protection/>
    </xf>
    <xf numFmtId="49" fontId="4" fillId="34" borderId="43" xfId="54" applyNumberFormat="1" applyFont="1" applyFill="1" applyBorder="1" applyAlignment="1">
      <alignment horizontal="center" vertical="center" wrapText="1"/>
      <protection/>
    </xf>
    <xf numFmtId="0" fontId="4" fillId="34" borderId="43" xfId="54" applyFont="1" applyFill="1" applyBorder="1" applyAlignment="1">
      <alignment horizontal="center" vertical="center" wrapText="1"/>
      <protection/>
    </xf>
    <xf numFmtId="164" fontId="4" fillId="34" borderId="12" xfId="49" applyNumberFormat="1" applyFont="1" applyFill="1" applyBorder="1" applyAlignment="1" applyProtection="1">
      <alignment horizontal="center" vertical="center" wrapText="1"/>
      <protection/>
    </xf>
    <xf numFmtId="0" fontId="4" fillId="34" borderId="44" xfId="55" applyFont="1" applyFill="1" applyBorder="1" applyAlignment="1">
      <alignment horizontal="center" vertical="center" wrapText="1"/>
      <protection/>
    </xf>
    <xf numFmtId="49" fontId="4" fillId="34" borderId="17" xfId="55" applyNumberFormat="1" applyFont="1" applyFill="1" applyBorder="1" applyAlignment="1">
      <alignment horizontal="center" vertical="center" wrapText="1"/>
      <protection/>
    </xf>
    <xf numFmtId="0" fontId="4" fillId="34" borderId="17" xfId="55" applyFont="1" applyFill="1" applyBorder="1" applyAlignment="1">
      <alignment horizontal="center" vertical="center" wrapText="1"/>
      <protection/>
    </xf>
    <xf numFmtId="49" fontId="5" fillId="0" borderId="16" xfId="55" applyNumberFormat="1" applyFont="1" applyFill="1" applyBorder="1" applyAlignment="1">
      <alignment horizontal="left" vertical="center" wrapText="1"/>
      <protection/>
    </xf>
    <xf numFmtId="0" fontId="5" fillId="0" borderId="16" xfId="55" applyFont="1" applyFill="1" applyBorder="1" applyAlignment="1">
      <alignment horizontal="center" vertical="center" wrapText="1"/>
      <protection/>
    </xf>
    <xf numFmtId="164" fontId="4" fillId="33" borderId="45" xfId="50" applyNumberFormat="1" applyFont="1" applyFill="1" applyBorder="1" applyAlignment="1" applyProtection="1">
      <alignment vertical="center" wrapText="1"/>
      <protection/>
    </xf>
    <xf numFmtId="0" fontId="5" fillId="36" borderId="46" xfId="55" applyFont="1" applyFill="1" applyBorder="1" applyAlignment="1">
      <alignment horizontal="center" vertical="center" wrapText="1"/>
      <protection/>
    </xf>
    <xf numFmtId="49" fontId="5" fillId="0" borderId="18" xfId="55" applyNumberFormat="1" applyFont="1" applyFill="1" applyBorder="1" applyAlignment="1">
      <alignment horizontal="left" vertical="center" wrapText="1"/>
      <protection/>
    </xf>
    <xf numFmtId="0" fontId="5" fillId="0" borderId="18" xfId="55" applyFont="1" applyFill="1" applyBorder="1" applyAlignment="1">
      <alignment horizontal="center" vertical="center" wrapText="1"/>
      <protection/>
    </xf>
    <xf numFmtId="164" fontId="4" fillId="33" borderId="47" xfId="50" applyNumberFormat="1" applyFont="1" applyFill="1" applyBorder="1" applyAlignment="1" applyProtection="1">
      <alignment vertical="center" wrapText="1"/>
      <protection/>
    </xf>
    <xf numFmtId="0" fontId="5" fillId="36" borderId="48" xfId="55" applyFont="1" applyFill="1" applyBorder="1" applyAlignment="1">
      <alignment horizontal="center" vertical="center" wrapText="1"/>
      <protection/>
    </xf>
    <xf numFmtId="0" fontId="5" fillId="0" borderId="44" xfId="55" applyFont="1" applyFill="1" applyBorder="1" applyAlignment="1">
      <alignment horizontal="center" vertical="center" wrapText="1"/>
      <protection/>
    </xf>
    <xf numFmtId="49" fontId="5" fillId="0" borderId="17" xfId="55" applyNumberFormat="1" applyFont="1" applyFill="1" applyBorder="1" applyAlignment="1">
      <alignment horizontal="left" vertical="center" wrapText="1"/>
      <protection/>
    </xf>
    <xf numFmtId="0" fontId="5" fillId="0" borderId="17" xfId="55" applyFont="1" applyFill="1" applyBorder="1" applyAlignment="1">
      <alignment horizontal="center" vertical="center" wrapText="1"/>
      <protection/>
    </xf>
    <xf numFmtId="164" fontId="4" fillId="33" borderId="49" xfId="50" applyNumberFormat="1" applyFont="1" applyFill="1" applyBorder="1" applyAlignment="1" applyProtection="1">
      <alignment vertical="center" wrapText="1"/>
      <protection/>
    </xf>
    <xf numFmtId="49" fontId="5" fillId="0" borderId="21" xfId="55" applyNumberFormat="1" applyFont="1" applyFill="1" applyBorder="1" applyAlignment="1">
      <alignment horizontal="left" vertical="center" wrapText="1"/>
      <protection/>
    </xf>
    <xf numFmtId="0" fontId="5" fillId="0" borderId="21" xfId="55" applyFont="1" applyFill="1" applyBorder="1" applyAlignment="1">
      <alignment horizontal="center" vertical="center" wrapText="1"/>
      <protection/>
    </xf>
    <xf numFmtId="164" fontId="4" fillId="33" borderId="50" xfId="50" applyNumberFormat="1" applyFont="1" applyFill="1" applyBorder="1" applyAlignment="1" applyProtection="1">
      <alignment vertical="center" wrapText="1"/>
      <protection/>
    </xf>
    <xf numFmtId="0" fontId="5" fillId="33" borderId="51" xfId="55" applyFont="1" applyFill="1" applyBorder="1" applyAlignment="1">
      <alignment horizontal="center" vertical="center" wrapText="1"/>
      <protection/>
    </xf>
    <xf numFmtId="49" fontId="5" fillId="33" borderId="0" xfId="55" applyNumberFormat="1" applyFont="1" applyFill="1" applyBorder="1" applyAlignment="1">
      <alignment horizontal="left" vertical="center" wrapText="1"/>
      <protection/>
    </xf>
    <xf numFmtId="0" fontId="5" fillId="33" borderId="0" xfId="55" applyFont="1" applyFill="1" applyBorder="1" applyAlignment="1">
      <alignment horizontal="center" vertical="center" wrapText="1"/>
      <protection/>
    </xf>
    <xf numFmtId="0" fontId="61" fillId="33" borderId="52" xfId="55" applyFont="1" applyFill="1" applyBorder="1" applyAlignment="1">
      <alignment horizontal="center" vertical="center" wrapText="1"/>
      <protection/>
    </xf>
    <xf numFmtId="0" fontId="5" fillId="33" borderId="53" xfId="55" applyFont="1" applyFill="1" applyBorder="1" applyAlignment="1">
      <alignment horizontal="center" vertical="center" wrapText="1"/>
      <protection/>
    </xf>
    <xf numFmtId="49" fontId="5" fillId="33" borderId="54" xfId="55" applyNumberFormat="1" applyFont="1" applyFill="1" applyBorder="1" applyAlignment="1">
      <alignment horizontal="left" vertical="center" wrapText="1"/>
      <protection/>
    </xf>
    <xf numFmtId="0" fontId="5" fillId="33" borderId="54" xfId="55" applyFont="1" applyFill="1" applyBorder="1" applyAlignment="1">
      <alignment horizontal="center" vertical="center" wrapText="1"/>
      <protection/>
    </xf>
    <xf numFmtId="164" fontId="4" fillId="33" borderId="54" xfId="50" applyNumberFormat="1" applyFont="1" applyFill="1" applyBorder="1" applyAlignment="1" applyProtection="1">
      <alignment vertical="center" wrapText="1"/>
      <protection/>
    </xf>
    <xf numFmtId="0" fontId="61" fillId="33" borderId="55" xfId="55" applyFont="1" applyFill="1" applyBorder="1" applyAlignment="1">
      <alignment horizontal="center" vertical="center" wrapText="1"/>
      <protection/>
    </xf>
    <xf numFmtId="0" fontId="4" fillId="34" borderId="13" xfId="55" applyFont="1" applyFill="1" applyBorder="1" applyAlignment="1">
      <alignment horizontal="center" vertical="center" wrapText="1"/>
      <protection/>
    </xf>
    <xf numFmtId="49" fontId="5" fillId="0" borderId="56" xfId="55" applyNumberFormat="1" applyFont="1" applyFill="1" applyBorder="1" applyAlignment="1">
      <alignment horizontal="left" vertical="center" wrapText="1"/>
      <protection/>
    </xf>
    <xf numFmtId="0" fontId="5" fillId="0" borderId="56" xfId="55" applyFont="1" applyFill="1" applyBorder="1" applyAlignment="1">
      <alignment horizontal="center" vertical="center" wrapText="1"/>
      <protection/>
    </xf>
    <xf numFmtId="164" fontId="4" fillId="33" borderId="57" xfId="50" applyNumberFormat="1" applyFont="1" applyFill="1" applyBorder="1" applyAlignment="1" applyProtection="1">
      <alignment vertical="center" wrapText="1"/>
      <protection/>
    </xf>
    <xf numFmtId="164" fontId="4" fillId="33" borderId="17" xfId="50" applyNumberFormat="1" applyFont="1" applyFill="1" applyBorder="1" applyAlignment="1" applyProtection="1">
      <alignment vertical="center" wrapText="1"/>
      <protection/>
    </xf>
    <xf numFmtId="0" fontId="5" fillId="36" borderId="14" xfId="55" applyFont="1" applyFill="1" applyBorder="1" applyAlignment="1">
      <alignment horizontal="center" vertical="center" wrapText="1"/>
      <protection/>
    </xf>
    <xf numFmtId="164" fontId="4" fillId="33" borderId="58" xfId="50" applyNumberFormat="1" applyFont="1" applyFill="1" applyBorder="1" applyAlignment="1" applyProtection="1">
      <alignment vertical="center" wrapText="1"/>
      <protection/>
    </xf>
    <xf numFmtId="0" fontId="5" fillId="0" borderId="51" xfId="55" applyFont="1" applyFill="1" applyBorder="1" applyAlignment="1">
      <alignment horizontal="center" vertical="center" wrapText="1"/>
      <protection/>
    </xf>
    <xf numFmtId="49" fontId="5" fillId="0" borderId="0" xfId="55" applyNumberFormat="1" applyFont="1" applyFill="1" applyBorder="1" applyAlignment="1">
      <alignment horizontal="left" vertical="center" wrapText="1"/>
      <protection/>
    </xf>
    <xf numFmtId="0" fontId="5" fillId="0" borderId="0" xfId="55" applyFont="1" applyFill="1" applyBorder="1" applyAlignment="1">
      <alignment horizontal="center" vertical="center" wrapText="1"/>
      <protection/>
    </xf>
    <xf numFmtId="0" fontId="5" fillId="33" borderId="52" xfId="55" applyFont="1" applyFill="1" applyBorder="1" applyAlignment="1">
      <alignment horizontal="center" vertical="center" wrapText="1"/>
      <protection/>
    </xf>
    <xf numFmtId="164" fontId="4" fillId="0" borderId="0" xfId="50" applyNumberFormat="1" applyFont="1" applyFill="1" applyBorder="1" applyAlignment="1" applyProtection="1">
      <alignment vertical="center" wrapText="1"/>
      <protection/>
    </xf>
    <xf numFmtId="49" fontId="4" fillId="34" borderId="43" xfId="55" applyNumberFormat="1" applyFont="1" applyFill="1" applyBorder="1" applyAlignment="1">
      <alignment horizontal="center" vertical="center" wrapText="1"/>
      <protection/>
    </xf>
    <xf numFmtId="0" fontId="4" fillId="34" borderId="43" xfId="55" applyFont="1" applyFill="1" applyBorder="1" applyAlignment="1">
      <alignment horizontal="center" vertical="center" wrapText="1"/>
      <protection/>
    </xf>
    <xf numFmtId="49" fontId="5" fillId="0" borderId="26" xfId="55" applyNumberFormat="1" applyFont="1" applyFill="1" applyBorder="1" applyAlignment="1">
      <alignment horizontal="left" vertical="center" wrapText="1"/>
      <protection/>
    </xf>
    <xf numFmtId="0" fontId="5" fillId="0" borderId="26" xfId="55" applyFont="1" applyFill="1" applyBorder="1" applyAlignment="1">
      <alignment horizontal="center" vertical="center" wrapText="1"/>
      <protection/>
    </xf>
    <xf numFmtId="164" fontId="4" fillId="33" borderId="18" xfId="50" applyNumberFormat="1" applyFont="1" applyFill="1" applyBorder="1" applyAlignment="1" applyProtection="1">
      <alignment vertical="center" wrapText="1"/>
      <protection/>
    </xf>
    <xf numFmtId="49" fontId="5" fillId="0" borderId="18" xfId="54" applyNumberFormat="1" applyFont="1" applyFill="1" applyBorder="1" applyAlignment="1">
      <alignment horizontal="left" vertical="center" wrapText="1"/>
      <protection/>
    </xf>
    <xf numFmtId="164" fontId="4" fillId="33" borderId="21" xfId="50" applyNumberFormat="1" applyFont="1" applyFill="1" applyBorder="1" applyAlignment="1" applyProtection="1">
      <alignment vertical="center" wrapText="1"/>
      <protection/>
    </xf>
    <xf numFmtId="164" fontId="4" fillId="33" borderId="16" xfId="50" applyNumberFormat="1" applyFont="1" applyFill="1" applyBorder="1" applyAlignment="1" applyProtection="1">
      <alignment vertical="center" wrapText="1"/>
      <protection/>
    </xf>
    <xf numFmtId="164" fontId="4" fillId="33" borderId="0" xfId="50" applyNumberFormat="1" applyFont="1" applyFill="1" applyBorder="1" applyAlignment="1" applyProtection="1">
      <alignment vertical="center" wrapText="1"/>
      <protection/>
    </xf>
    <xf numFmtId="49" fontId="5" fillId="0" borderId="47" xfId="55" applyNumberFormat="1" applyFont="1" applyFill="1" applyBorder="1" applyAlignment="1">
      <alignment horizontal="left" vertical="center" wrapText="1"/>
      <protection/>
    </xf>
    <xf numFmtId="49" fontId="5" fillId="0" borderId="45" xfId="55" applyNumberFormat="1" applyFont="1" applyFill="1" applyBorder="1" applyAlignment="1">
      <alignment horizontal="left" vertical="center" wrapText="1"/>
      <protection/>
    </xf>
    <xf numFmtId="49" fontId="5" fillId="0" borderId="20" xfId="55" applyNumberFormat="1" applyFont="1" applyFill="1" applyBorder="1" applyAlignment="1">
      <alignment horizontal="left" vertical="center" wrapText="1"/>
      <protection/>
    </xf>
    <xf numFmtId="0" fontId="5" fillId="0" borderId="20" xfId="55" applyFont="1" applyFill="1" applyBorder="1" applyAlignment="1">
      <alignment horizontal="center" vertical="center" wrapText="1"/>
      <protection/>
    </xf>
    <xf numFmtId="164" fontId="4" fillId="33" borderId="59" xfId="50" applyNumberFormat="1" applyFont="1" applyFill="1" applyBorder="1" applyAlignment="1" applyProtection="1">
      <alignment vertical="center" wrapText="1"/>
      <protection/>
    </xf>
    <xf numFmtId="0" fontId="61" fillId="0" borderId="51" xfId="0" applyFont="1" applyBorder="1" applyAlignment="1">
      <alignment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61" fillId="0" borderId="0" xfId="0" applyFont="1" applyAlignment="1">
      <alignment/>
    </xf>
    <xf numFmtId="0" fontId="5" fillId="0" borderId="35" xfId="55" applyFont="1" applyFill="1" applyBorder="1" applyAlignment="1">
      <alignment horizontal="center" vertical="center" wrapText="1"/>
      <protection/>
    </xf>
    <xf numFmtId="0" fontId="5" fillId="36" borderId="60" xfId="55" applyFont="1" applyFill="1" applyBorder="1" applyAlignment="1">
      <alignment horizontal="center" vertical="center" wrapText="1"/>
      <protection/>
    </xf>
    <xf numFmtId="0" fontId="5" fillId="0" borderId="61" xfId="55" applyFont="1" applyFill="1" applyBorder="1" applyAlignment="1">
      <alignment horizontal="center" vertical="center" wrapText="1"/>
      <protection/>
    </xf>
    <xf numFmtId="0" fontId="5" fillId="36" borderId="37" xfId="55" applyFont="1" applyFill="1" applyBorder="1" applyAlignment="1">
      <alignment horizontal="center" vertical="center" wrapText="1"/>
      <protection/>
    </xf>
    <xf numFmtId="0" fontId="5" fillId="37" borderId="37" xfId="55" applyFont="1" applyFill="1" applyBorder="1" applyAlignment="1">
      <alignment horizontal="center" vertical="center" wrapText="1"/>
      <protection/>
    </xf>
    <xf numFmtId="0" fontId="5" fillId="0" borderId="38" xfId="55" applyFont="1" applyFill="1" applyBorder="1" applyAlignment="1">
      <alignment horizontal="center" vertical="center" wrapText="1"/>
      <protection/>
    </xf>
    <xf numFmtId="0" fontId="5" fillId="0" borderId="40" xfId="55" applyFont="1" applyFill="1" applyBorder="1" applyAlignment="1">
      <alignment horizontal="center" vertical="center" wrapText="1"/>
      <protection/>
    </xf>
    <xf numFmtId="164" fontId="4" fillId="33" borderId="41" xfId="50" applyNumberFormat="1" applyFont="1" applyFill="1" applyBorder="1" applyAlignment="1" applyProtection="1">
      <alignment vertical="center" wrapText="1"/>
      <protection/>
    </xf>
    <xf numFmtId="49" fontId="5" fillId="0" borderId="13" xfId="55" applyNumberFormat="1" applyFont="1" applyFill="1" applyBorder="1" applyAlignment="1">
      <alignment horizontal="left" vertical="center" wrapText="1"/>
      <protection/>
    </xf>
    <xf numFmtId="0" fontId="5" fillId="0" borderId="13" xfId="55" applyFont="1" applyFill="1" applyBorder="1" applyAlignment="1">
      <alignment horizontal="center" vertical="center" wrapText="1"/>
      <protection/>
    </xf>
    <xf numFmtId="164" fontId="4" fillId="33" borderId="13" xfId="50" applyNumberFormat="1" applyFont="1" applyFill="1" applyBorder="1" applyAlignment="1" applyProtection="1">
      <alignment vertical="center" wrapText="1"/>
      <protection/>
    </xf>
    <xf numFmtId="0" fontId="8" fillId="38" borderId="62" xfId="55" applyFont="1" applyFill="1" applyBorder="1" applyAlignment="1">
      <alignment horizontal="center" vertical="center" wrapText="1"/>
      <protection/>
    </xf>
    <xf numFmtId="0" fontId="8" fillId="39" borderId="63" xfId="55" applyFont="1" applyFill="1" applyBorder="1" applyAlignment="1">
      <alignment horizontal="center" vertical="center" wrapText="1"/>
      <protection/>
    </xf>
    <xf numFmtId="0" fontId="4" fillId="34" borderId="64" xfId="55" applyFont="1" applyFill="1" applyBorder="1" applyAlignment="1">
      <alignment horizontal="center" vertical="center" wrapText="1"/>
      <protection/>
    </xf>
    <xf numFmtId="0" fontId="4" fillId="34" borderId="65" xfId="55" applyFont="1" applyFill="1" applyBorder="1" applyAlignment="1">
      <alignment horizontal="center" vertical="center" wrapText="1"/>
      <protection/>
    </xf>
    <xf numFmtId="0" fontId="61" fillId="36" borderId="37" xfId="55" applyFont="1" applyFill="1" applyBorder="1" applyAlignment="1">
      <alignment horizontal="center" vertical="center" wrapText="1"/>
      <protection/>
    </xf>
    <xf numFmtId="0" fontId="8" fillId="39" borderId="66" xfId="55" applyFont="1" applyFill="1" applyBorder="1" applyAlignment="1">
      <alignment horizontal="center" vertical="center" wrapText="1"/>
      <protection/>
    </xf>
    <xf numFmtId="0" fontId="9" fillId="39" borderId="67" xfId="55" applyFont="1" applyFill="1" applyBorder="1" applyAlignment="1">
      <alignment horizontal="center" vertical="center" wrapText="1"/>
      <protection/>
    </xf>
    <xf numFmtId="164" fontId="8" fillId="39" borderId="67" xfId="50" applyNumberFormat="1" applyFont="1" applyFill="1" applyBorder="1" applyAlignment="1" applyProtection="1">
      <alignment vertical="center" wrapText="1"/>
      <protection/>
    </xf>
    <xf numFmtId="0" fontId="9" fillId="39" borderId="68" xfId="55" applyFont="1" applyFill="1" applyBorder="1" applyAlignment="1">
      <alignment horizontal="center" vertical="center" wrapText="1"/>
      <protection/>
    </xf>
    <xf numFmtId="0" fontId="63" fillId="0" borderId="0" xfId="0" applyFont="1" applyAlignment="1">
      <alignment/>
    </xf>
    <xf numFmtId="49" fontId="8" fillId="39" borderId="67" xfId="55" applyNumberFormat="1" applyFont="1" applyFill="1" applyBorder="1" applyAlignment="1">
      <alignment horizontal="center"/>
      <protection/>
    </xf>
    <xf numFmtId="49" fontId="8" fillId="39" borderId="23" xfId="55" applyNumberFormat="1" applyFont="1" applyFill="1" applyBorder="1" applyAlignment="1">
      <alignment/>
      <protection/>
    </xf>
    <xf numFmtId="49" fontId="8" fillId="38" borderId="67" xfId="55" applyNumberFormat="1" applyFont="1" applyFill="1" applyBorder="1" applyAlignment="1">
      <alignment horizontal="center" vertical="center"/>
      <protection/>
    </xf>
    <xf numFmtId="0" fontId="5" fillId="36" borderId="31" xfId="55" applyFont="1" applyFill="1" applyBorder="1" applyAlignment="1">
      <alignment horizontal="center" vertical="center" wrapText="1"/>
      <protection/>
    </xf>
    <xf numFmtId="0" fontId="5" fillId="36" borderId="69" xfId="55" applyFont="1" applyFill="1" applyBorder="1" applyAlignment="1">
      <alignment horizontal="center" vertical="center" wrapText="1"/>
      <protection/>
    </xf>
    <xf numFmtId="0" fontId="5" fillId="36" borderId="65" xfId="55" applyFont="1" applyFill="1" applyBorder="1" applyAlignment="1">
      <alignment horizontal="center" vertical="center" wrapText="1"/>
      <protection/>
    </xf>
    <xf numFmtId="0" fontId="63" fillId="0" borderId="0" xfId="0" applyFont="1" applyBorder="1" applyAlignment="1">
      <alignment/>
    </xf>
    <xf numFmtId="0" fontId="5" fillId="0" borderId="39" xfId="55" applyFont="1" applyFill="1" applyBorder="1" applyAlignment="1">
      <alignment horizontal="center" vertical="center" wrapText="1"/>
      <protection/>
    </xf>
    <xf numFmtId="0" fontId="5" fillId="14" borderId="37" xfId="55" applyFont="1" applyFill="1" applyBorder="1" applyAlignment="1">
      <alignment horizontal="center" vertical="center" wrapText="1"/>
      <protection/>
    </xf>
    <xf numFmtId="0" fontId="5" fillId="36" borderId="70" xfId="55" applyFont="1" applyFill="1" applyBorder="1" applyAlignment="1">
      <alignment horizontal="center" vertical="center" wrapText="1"/>
      <protection/>
    </xf>
    <xf numFmtId="0" fontId="5" fillId="36" borderId="36" xfId="55" applyFont="1" applyFill="1" applyBorder="1" applyAlignment="1">
      <alignment horizontal="center" vertical="center" wrapText="1"/>
      <protection/>
    </xf>
    <xf numFmtId="0" fontId="5" fillId="0" borderId="71" xfId="55" applyFont="1" applyFill="1" applyBorder="1" applyAlignment="1">
      <alignment horizontal="center" vertical="center" wrapText="1"/>
      <protection/>
    </xf>
    <xf numFmtId="0" fontId="5" fillId="36" borderId="72" xfId="55" applyFont="1" applyFill="1" applyBorder="1" applyAlignment="1">
      <alignment horizontal="center" vertical="center" wrapText="1"/>
      <protection/>
    </xf>
    <xf numFmtId="0" fontId="5" fillId="0" borderId="73" xfId="55" applyFont="1" applyFill="1" applyBorder="1" applyAlignment="1">
      <alignment horizontal="center" vertical="center" wrapText="1"/>
      <protection/>
    </xf>
    <xf numFmtId="0" fontId="5" fillId="0" borderId="74" xfId="55" applyFont="1" applyFill="1" applyBorder="1" applyAlignment="1">
      <alignment horizontal="center" vertical="center" wrapText="1"/>
      <protection/>
    </xf>
    <xf numFmtId="0" fontId="5" fillId="36" borderId="75" xfId="55" applyFont="1" applyFill="1" applyBorder="1" applyAlignment="1">
      <alignment horizontal="center" vertical="center" wrapText="1"/>
      <protection/>
    </xf>
    <xf numFmtId="0" fontId="5" fillId="36" borderId="76" xfId="55" applyFont="1" applyFill="1" applyBorder="1" applyAlignment="1">
      <alignment horizontal="center" vertical="center" wrapText="1"/>
      <protection/>
    </xf>
    <xf numFmtId="0" fontId="5" fillId="0" borderId="77" xfId="55" applyFont="1" applyFill="1" applyBorder="1" applyAlignment="1">
      <alignment horizontal="center" vertical="center" wrapText="1"/>
      <protection/>
    </xf>
    <xf numFmtId="0" fontId="61" fillId="37" borderId="78" xfId="55" applyFont="1" applyFill="1" applyBorder="1" applyAlignment="1">
      <alignment horizontal="center" vertical="center" wrapText="1"/>
      <protection/>
    </xf>
    <xf numFmtId="0" fontId="8" fillId="38" borderId="67" xfId="55" applyFont="1" applyFill="1" applyBorder="1" applyAlignment="1">
      <alignment horizontal="center" vertical="center" wrapText="1"/>
      <protection/>
    </xf>
    <xf numFmtId="164" fontId="8" fillId="38" borderId="67" xfId="50" applyNumberFormat="1" applyFont="1" applyFill="1" applyBorder="1" applyAlignment="1" applyProtection="1">
      <alignment vertical="center" wrapText="1"/>
      <protection/>
    </xf>
    <xf numFmtId="0" fontId="8" fillId="38" borderId="68" xfId="55" applyFont="1" applyFill="1" applyBorder="1" applyAlignment="1">
      <alignment horizontal="center" vertical="center" wrapText="1"/>
      <protection/>
    </xf>
    <xf numFmtId="0" fontId="63" fillId="33" borderId="0" xfId="0" applyFont="1" applyFill="1" applyBorder="1" applyAlignment="1">
      <alignment/>
    </xf>
    <xf numFmtId="49" fontId="4" fillId="34" borderId="13" xfId="55" applyNumberFormat="1" applyFont="1" applyFill="1" applyBorder="1" applyAlignment="1">
      <alignment horizontal="center" vertical="center" wrapText="1"/>
      <protection/>
    </xf>
    <xf numFmtId="49" fontId="8" fillId="38" borderId="79" xfId="55" applyNumberFormat="1" applyFont="1" applyFill="1" applyBorder="1" applyAlignment="1">
      <alignment vertical="center"/>
      <protection/>
    </xf>
    <xf numFmtId="0" fontId="4" fillId="34" borderId="32" xfId="55" applyFont="1" applyFill="1" applyBorder="1" applyAlignment="1">
      <alignment horizontal="center" vertical="center" wrapText="1"/>
      <protection/>
    </xf>
    <xf numFmtId="0" fontId="5" fillId="0" borderId="32" xfId="55" applyFont="1" applyFill="1" applyBorder="1" applyAlignment="1">
      <alignment horizontal="center" vertical="center" wrapText="1"/>
      <protection/>
    </xf>
    <xf numFmtId="49" fontId="8" fillId="38" borderId="67" xfId="55" applyNumberFormat="1" applyFont="1" applyFill="1" applyBorder="1" applyAlignment="1">
      <alignment horizontal="center" vertical="center"/>
      <protection/>
    </xf>
    <xf numFmtId="0" fontId="5" fillId="36" borderId="80" xfId="55" applyFont="1" applyFill="1" applyBorder="1" applyAlignment="1">
      <alignment horizontal="center" vertical="center" wrapText="1"/>
      <protection/>
    </xf>
    <xf numFmtId="0" fontId="5" fillId="36" borderId="81" xfId="55" applyFont="1" applyFill="1" applyBorder="1" applyAlignment="1">
      <alignment horizontal="center" vertical="center" wrapText="1"/>
      <protection/>
    </xf>
    <xf numFmtId="49" fontId="5" fillId="0" borderId="82" xfId="55" applyNumberFormat="1" applyFont="1" applyFill="1" applyBorder="1" applyAlignment="1">
      <alignment horizontal="left" vertical="center" wrapText="1"/>
      <protection/>
    </xf>
    <xf numFmtId="0" fontId="5" fillId="0" borderId="82" xfId="55" applyFont="1" applyFill="1" applyBorder="1" applyAlignment="1">
      <alignment horizontal="center" vertical="center" wrapText="1"/>
      <protection/>
    </xf>
    <xf numFmtId="164" fontId="4" fillId="33" borderId="82" xfId="50" applyNumberFormat="1" applyFont="1" applyFill="1" applyBorder="1" applyAlignment="1" applyProtection="1">
      <alignment vertical="center" wrapText="1"/>
      <protection/>
    </xf>
    <xf numFmtId="164" fontId="62" fillId="33" borderId="47" xfId="50" applyNumberFormat="1" applyFont="1" applyFill="1" applyBorder="1" applyAlignment="1" applyProtection="1">
      <alignment vertical="center" wrapText="1"/>
      <protection/>
    </xf>
    <xf numFmtId="164" fontId="4" fillId="34" borderId="13" xfId="50" applyNumberFormat="1" applyFont="1" applyFill="1" applyBorder="1" applyAlignment="1" applyProtection="1">
      <alignment horizontal="left" vertical="center" wrapText="1"/>
      <protection/>
    </xf>
    <xf numFmtId="0" fontId="61" fillId="36" borderId="69" xfId="55" applyFont="1" applyFill="1" applyBorder="1" applyAlignment="1">
      <alignment horizontal="center" vertical="center" wrapText="1"/>
      <protection/>
    </xf>
    <xf numFmtId="0" fontId="5" fillId="36" borderId="83" xfId="55" applyFont="1" applyFill="1" applyBorder="1" applyAlignment="1">
      <alignment horizontal="center" vertical="center" wrapText="1"/>
      <protection/>
    </xf>
    <xf numFmtId="0" fontId="5" fillId="0" borderId="84" xfId="55" applyFont="1" applyFill="1" applyBorder="1" applyAlignment="1">
      <alignment horizontal="center" vertical="center" wrapText="1"/>
      <protection/>
    </xf>
    <xf numFmtId="0" fontId="5" fillId="0" borderId="85" xfId="55" applyFont="1" applyFill="1" applyBorder="1" applyAlignment="1">
      <alignment horizontal="center" vertical="center" wrapText="1"/>
      <protection/>
    </xf>
    <xf numFmtId="0" fontId="5" fillId="36" borderId="86" xfId="55" applyFont="1" applyFill="1" applyBorder="1" applyAlignment="1">
      <alignment horizontal="center" vertical="center" wrapText="1"/>
      <protection/>
    </xf>
    <xf numFmtId="0" fontId="5" fillId="40" borderId="87" xfId="54" applyFont="1" applyFill="1" applyBorder="1" applyAlignment="1">
      <alignment horizontal="center" vertical="center" wrapText="1"/>
      <protection/>
    </xf>
    <xf numFmtId="0" fontId="5" fillId="36" borderId="36" xfId="54" applyFont="1" applyFill="1" applyBorder="1" applyAlignment="1">
      <alignment horizontal="center" vertical="center" wrapText="1"/>
      <protection/>
    </xf>
    <xf numFmtId="0" fontId="5" fillId="36" borderId="87" xfId="54" applyFont="1" applyFill="1" applyBorder="1" applyAlignment="1">
      <alignment horizontal="center" vertical="center" wrapText="1"/>
      <protection/>
    </xf>
    <xf numFmtId="0" fontId="5" fillId="36" borderId="65" xfId="54" applyFont="1" applyFill="1" applyBorder="1" applyAlignment="1">
      <alignment horizontal="center" vertical="center" wrapText="1"/>
      <protection/>
    </xf>
    <xf numFmtId="0" fontId="5" fillId="0" borderId="88" xfId="54" applyFont="1" applyFill="1" applyBorder="1" applyAlignment="1">
      <alignment horizontal="center" vertical="center" wrapText="1"/>
      <protection/>
    </xf>
    <xf numFmtId="0" fontId="5" fillId="36" borderId="89" xfId="54" applyFont="1" applyFill="1" applyBorder="1" applyAlignment="1">
      <alignment horizontal="center" vertical="center" wrapText="1"/>
      <protection/>
    </xf>
    <xf numFmtId="0" fontId="5" fillId="0" borderId="15" xfId="54" applyFont="1" applyFill="1" applyBorder="1" applyAlignment="1">
      <alignment horizontal="center" vertical="center" wrapText="1"/>
      <protection/>
    </xf>
    <xf numFmtId="0" fontId="5" fillId="0" borderId="15" xfId="54" applyNumberFormat="1" applyFont="1" applyFill="1" applyBorder="1" applyAlignment="1">
      <alignment horizontal="center" vertical="center" wrapText="1"/>
      <protection/>
    </xf>
    <xf numFmtId="164" fontId="4" fillId="33" borderId="15" xfId="49" applyNumberFormat="1" applyFont="1" applyFill="1" applyBorder="1" applyAlignment="1" applyProtection="1">
      <alignment horizontal="right" vertical="center" wrapText="1"/>
      <protection/>
    </xf>
    <xf numFmtId="0" fontId="5" fillId="0" borderId="63" xfId="54" applyFont="1" applyFill="1" applyBorder="1" applyAlignment="1">
      <alignment horizontal="center" vertical="center" wrapText="1"/>
      <protection/>
    </xf>
    <xf numFmtId="0" fontId="5" fillId="36" borderId="23" xfId="54" applyFont="1" applyFill="1" applyBorder="1" applyAlignment="1">
      <alignment horizontal="center" vertical="center" wrapText="1"/>
      <protection/>
    </xf>
    <xf numFmtId="0" fontId="5" fillId="0" borderId="88" xfId="55" applyFont="1" applyFill="1" applyBorder="1" applyAlignment="1">
      <alignment horizontal="center" vertical="center" wrapText="1"/>
      <protection/>
    </xf>
    <xf numFmtId="49" fontId="5" fillId="0" borderId="16" xfId="54" applyNumberFormat="1" applyFont="1" applyFill="1" applyBorder="1" applyAlignment="1">
      <alignment horizontal="left" vertical="center" wrapText="1"/>
      <protection/>
    </xf>
    <xf numFmtId="0" fontId="5" fillId="37" borderId="70" xfId="55" applyFont="1" applyFill="1" applyBorder="1" applyAlignment="1">
      <alignment horizontal="center" vertical="center" wrapText="1"/>
      <protection/>
    </xf>
    <xf numFmtId="0" fontId="61" fillId="36" borderId="75" xfId="55" applyFont="1" applyFill="1" applyBorder="1" applyAlignment="1">
      <alignment horizontal="center" vertical="center" wrapText="1"/>
      <protection/>
    </xf>
    <xf numFmtId="0" fontId="5" fillId="37" borderId="31" xfId="55" applyFont="1" applyFill="1" applyBorder="1" applyAlignment="1">
      <alignment horizontal="center" vertical="center" wrapText="1"/>
      <protection/>
    </xf>
    <xf numFmtId="164" fontId="4" fillId="33" borderId="90" xfId="50" applyNumberFormat="1" applyFont="1" applyFill="1" applyBorder="1" applyAlignment="1" applyProtection="1">
      <alignment vertical="center" wrapText="1"/>
      <protection/>
    </xf>
    <xf numFmtId="49" fontId="5" fillId="0" borderId="57" xfId="55" applyNumberFormat="1" applyFont="1" applyFill="1" applyBorder="1" applyAlignment="1">
      <alignment horizontal="left" vertical="center" wrapText="1"/>
      <protection/>
    </xf>
    <xf numFmtId="0" fontId="5" fillId="0" borderId="15" xfId="55" applyFont="1" applyFill="1" applyBorder="1" applyAlignment="1">
      <alignment horizontal="center" vertical="center" wrapText="1"/>
      <protection/>
    </xf>
    <xf numFmtId="0" fontId="5" fillId="0" borderId="63" xfId="55" applyFont="1" applyFill="1" applyBorder="1" applyAlignment="1">
      <alignment horizontal="center" vertical="center" wrapText="1"/>
      <protection/>
    </xf>
    <xf numFmtId="49" fontId="5" fillId="0" borderId="14" xfId="54" applyNumberFormat="1" applyFont="1" applyFill="1" applyBorder="1" applyAlignment="1">
      <alignment horizontal="left" vertical="center" wrapText="1"/>
      <protection/>
    </xf>
    <xf numFmtId="49" fontId="5" fillId="0" borderId="91" xfId="54" applyNumberFormat="1" applyFont="1" applyFill="1" applyBorder="1" applyAlignment="1">
      <alignment horizontal="left" vertical="center" wrapText="1"/>
      <protection/>
    </xf>
    <xf numFmtId="0" fontId="5" fillId="37" borderId="14" xfId="55" applyFont="1" applyFill="1" applyBorder="1" applyAlignment="1">
      <alignment horizontal="center" vertical="center" wrapText="1"/>
      <protection/>
    </xf>
    <xf numFmtId="0" fontId="5" fillId="37" borderId="60" xfId="55" applyFont="1" applyFill="1" applyBorder="1" applyAlignment="1">
      <alignment horizontal="center" vertical="center" wrapText="1"/>
      <protection/>
    </xf>
    <xf numFmtId="49" fontId="5" fillId="0" borderId="20" xfId="54" applyNumberFormat="1" applyFont="1" applyFill="1" applyBorder="1" applyAlignment="1">
      <alignment horizontal="left" vertical="center" wrapText="1"/>
      <protection/>
    </xf>
    <xf numFmtId="49" fontId="5" fillId="0" borderId="17" xfId="54" applyNumberFormat="1" applyFont="1" applyFill="1" applyBorder="1" applyAlignment="1">
      <alignment horizontal="left" vertical="center" wrapText="1"/>
      <protection/>
    </xf>
    <xf numFmtId="0" fontId="5" fillId="0" borderId="44" xfId="54" applyFont="1" applyFill="1" applyBorder="1" applyAlignment="1">
      <alignment horizontal="center" vertical="center" wrapText="1"/>
      <protection/>
    </xf>
    <xf numFmtId="49" fontId="5" fillId="0" borderId="24" xfId="54" applyNumberFormat="1" applyFont="1" applyFill="1" applyBorder="1" applyAlignment="1">
      <alignment horizontal="left" vertical="center" wrapText="1"/>
      <protection/>
    </xf>
    <xf numFmtId="49" fontId="12" fillId="0" borderId="49" xfId="55" applyNumberFormat="1" applyFont="1" applyFill="1" applyBorder="1" applyAlignment="1">
      <alignment horizontal="left" vertical="center" wrapText="1"/>
      <protection/>
    </xf>
    <xf numFmtId="49" fontId="12" fillId="0" borderId="13" xfId="54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/>
    </xf>
    <xf numFmtId="0" fontId="61" fillId="36" borderId="78" xfId="55" applyFont="1" applyFill="1" applyBorder="1" applyAlignment="1">
      <alignment horizontal="center" vertical="center" wrapText="1"/>
      <protection/>
    </xf>
    <xf numFmtId="0" fontId="61" fillId="36" borderId="23" xfId="55" applyFont="1" applyFill="1" applyBorder="1" applyAlignment="1">
      <alignment horizontal="center" vertical="center" wrapText="1"/>
      <protection/>
    </xf>
    <xf numFmtId="0" fontId="5" fillId="36" borderId="54" xfId="55" applyFont="1" applyFill="1" applyBorder="1" applyAlignment="1">
      <alignment horizontal="center" vertical="center" wrapText="1"/>
      <protection/>
    </xf>
    <xf numFmtId="0" fontId="5" fillId="36" borderId="90" xfId="55" applyFont="1" applyFill="1" applyBorder="1" applyAlignment="1">
      <alignment horizontal="center" vertical="center" wrapText="1"/>
      <protection/>
    </xf>
    <xf numFmtId="0" fontId="5" fillId="33" borderId="87" xfId="55" applyFont="1" applyFill="1" applyBorder="1" applyAlignment="1">
      <alignment horizontal="center" vertical="center" wrapText="1"/>
      <protection/>
    </xf>
    <xf numFmtId="0" fontId="5" fillId="37" borderId="86" xfId="55" applyFont="1" applyFill="1" applyBorder="1" applyAlignment="1">
      <alignment horizontal="center" vertical="center" wrapText="1"/>
      <protection/>
    </xf>
    <xf numFmtId="0" fontId="5" fillId="40" borderId="86" xfId="54" applyFont="1" applyFill="1" applyBorder="1" applyAlignment="1">
      <alignment horizontal="center" vertical="center" wrapText="1"/>
      <protection/>
    </xf>
    <xf numFmtId="0" fontId="5" fillId="14" borderId="31" xfId="54" applyFont="1" applyFill="1" applyBorder="1" applyAlignment="1">
      <alignment horizontal="center" vertical="center" wrapText="1"/>
      <protection/>
    </xf>
    <xf numFmtId="164" fontId="4" fillId="33" borderId="63" xfId="49" applyNumberFormat="1" applyFont="1" applyFill="1" applyBorder="1" applyAlignment="1" applyProtection="1">
      <alignment horizontal="right" vertical="center" wrapText="1"/>
      <protection/>
    </xf>
    <xf numFmtId="164" fontId="4" fillId="33" borderId="92" xfId="49" applyNumberFormat="1" applyFont="1" applyFill="1" applyBorder="1" applyAlignment="1" applyProtection="1">
      <alignment horizontal="right" vertical="center" wrapText="1"/>
      <protection/>
    </xf>
    <xf numFmtId="0" fontId="5" fillId="33" borderId="93" xfId="54" applyFont="1" applyFill="1" applyBorder="1" applyAlignment="1">
      <alignment horizontal="center" vertical="center" wrapText="1"/>
      <protection/>
    </xf>
    <xf numFmtId="49" fontId="5" fillId="33" borderId="94" xfId="54" applyNumberFormat="1" applyFont="1" applyFill="1" applyBorder="1" applyAlignment="1">
      <alignment horizontal="center" vertical="center" wrapText="1"/>
      <protection/>
    </xf>
    <xf numFmtId="164" fontId="4" fillId="33" borderId="95" xfId="49" applyNumberFormat="1" applyFont="1" applyFill="1" applyBorder="1" applyAlignment="1" applyProtection="1">
      <alignment horizontal="right" vertical="center" wrapText="1"/>
      <protection/>
    </xf>
    <xf numFmtId="0" fontId="5" fillId="37" borderId="13" xfId="54" applyFont="1" applyFill="1" applyBorder="1" applyAlignment="1">
      <alignment horizontal="center" vertical="center" wrapText="1"/>
      <protection/>
    </xf>
    <xf numFmtId="0" fontId="5" fillId="33" borderId="53" xfId="54" applyFont="1" applyFill="1" applyBorder="1" applyAlignment="1">
      <alignment horizontal="center" vertical="center" wrapText="1"/>
      <protection/>
    </xf>
    <xf numFmtId="49" fontId="5" fillId="33" borderId="54" xfId="54" applyNumberFormat="1" applyFont="1" applyFill="1" applyBorder="1" applyAlignment="1">
      <alignment horizontal="center" vertical="center" wrapText="1"/>
      <protection/>
    </xf>
    <xf numFmtId="164" fontId="4" fillId="33" borderId="54" xfId="49" applyNumberFormat="1" applyFont="1" applyFill="1" applyBorder="1" applyAlignment="1" applyProtection="1">
      <alignment horizontal="right" vertical="center" wrapText="1"/>
      <protection/>
    </xf>
    <xf numFmtId="49" fontId="8" fillId="38" borderId="67" xfId="55" applyNumberFormat="1" applyFont="1" applyFill="1" applyBorder="1" applyAlignment="1">
      <alignment horizontal="center" vertical="center"/>
      <protection/>
    </xf>
    <xf numFmtId="0" fontId="5" fillId="36" borderId="16" xfId="54" applyFont="1" applyFill="1" applyBorder="1" applyAlignment="1">
      <alignment horizontal="center" vertical="center" wrapText="1"/>
      <protection/>
    </xf>
    <xf numFmtId="0" fontId="5" fillId="37" borderId="54" xfId="55" applyFont="1" applyFill="1" applyBorder="1" applyAlignment="1">
      <alignment horizontal="center" vertical="center" wrapText="1"/>
      <protection/>
    </xf>
    <xf numFmtId="49" fontId="5" fillId="33" borderId="15" xfId="54" applyNumberFormat="1" applyFont="1" applyFill="1" applyBorder="1" applyAlignment="1">
      <alignment horizontal="center" vertical="center" wrapText="1"/>
      <protection/>
    </xf>
    <xf numFmtId="0" fontId="5" fillId="33" borderId="15" xfId="54" applyFont="1" applyFill="1" applyBorder="1" applyAlignment="1">
      <alignment horizontal="center" vertical="center" wrapText="1"/>
      <protection/>
    </xf>
    <xf numFmtId="0" fontId="5" fillId="36" borderId="96" xfId="54" applyFont="1" applyFill="1" applyBorder="1" applyAlignment="1">
      <alignment horizontal="center" vertical="center" wrapText="1"/>
      <protection/>
    </xf>
    <xf numFmtId="164" fontId="4" fillId="33" borderId="55" xfId="49" applyNumberFormat="1" applyFont="1" applyFill="1" applyBorder="1" applyAlignment="1" applyProtection="1">
      <alignment horizontal="right" vertical="center" wrapText="1"/>
      <protection/>
    </xf>
    <xf numFmtId="0" fontId="4" fillId="0" borderId="0" xfId="54" applyFont="1" applyFill="1" applyBorder="1" applyAlignment="1">
      <alignment horizontal="right" vertical="center" wrapText="1"/>
      <protection/>
    </xf>
    <xf numFmtId="164" fontId="4" fillId="33" borderId="0" xfId="49" applyNumberFormat="1" applyFont="1" applyFill="1" applyBorder="1" applyAlignment="1" applyProtection="1">
      <alignment horizontal="center" vertical="center" wrapText="1"/>
      <protection/>
    </xf>
    <xf numFmtId="0" fontId="7" fillId="35" borderId="41" xfId="54" applyFont="1" applyFill="1" applyBorder="1" applyAlignment="1">
      <alignment horizontal="center" vertical="center" wrapText="1"/>
      <protection/>
    </xf>
    <xf numFmtId="0" fontId="5" fillId="0" borderId="97" xfId="54" applyFont="1" applyFill="1" applyBorder="1" applyAlignment="1">
      <alignment horizontal="center" vertical="center" wrapText="1"/>
      <protection/>
    </xf>
    <xf numFmtId="0" fontId="5" fillId="0" borderId="54" xfId="54" applyFont="1" applyFill="1" applyBorder="1" applyAlignment="1">
      <alignment horizontal="center" vertical="center" wrapText="1"/>
      <protection/>
    </xf>
    <xf numFmtId="0" fontId="5" fillId="36" borderId="69" xfId="54" applyFont="1" applyFill="1" applyBorder="1" applyAlignment="1">
      <alignment horizontal="center" vertical="center" wrapText="1"/>
      <protection/>
    </xf>
    <xf numFmtId="0" fontId="5" fillId="40" borderId="36" xfId="54" applyFont="1" applyFill="1" applyBorder="1" applyAlignment="1">
      <alignment horizontal="center" vertical="center" wrapText="1"/>
      <protection/>
    </xf>
    <xf numFmtId="164" fontId="4" fillId="33" borderId="23" xfId="49" applyNumberFormat="1" applyFont="1" applyFill="1" applyBorder="1" applyAlignment="1" applyProtection="1">
      <alignment horizontal="right" vertical="center" wrapText="1"/>
      <protection/>
    </xf>
    <xf numFmtId="0" fontId="61" fillId="36" borderId="36" xfId="44" applyFont="1" applyFill="1" applyBorder="1" applyAlignment="1" applyProtection="1">
      <alignment horizontal="center" vertical="center" wrapText="1"/>
      <protection/>
    </xf>
    <xf numFmtId="166" fontId="5" fillId="35" borderId="63" xfId="54" applyNumberFormat="1" applyFont="1" applyFill="1" applyBorder="1" applyAlignment="1">
      <alignment horizontal="center" vertical="center" wrapText="1"/>
      <protection/>
    </xf>
    <xf numFmtId="0" fontId="5" fillId="33" borderId="77" xfId="54" applyFont="1" applyFill="1" applyBorder="1" applyAlignment="1">
      <alignment horizontal="center" vertical="center" wrapText="1"/>
      <protection/>
    </xf>
    <xf numFmtId="0" fontId="5" fillId="33" borderId="74" xfId="54" applyFont="1" applyFill="1" applyBorder="1" applyAlignment="1">
      <alignment horizontal="center" vertical="center" wrapText="1"/>
      <protection/>
    </xf>
    <xf numFmtId="166" fontId="5" fillId="35" borderId="98" xfId="54" applyNumberFormat="1" applyFont="1" applyFill="1" applyBorder="1" applyAlignment="1">
      <alignment horizontal="center" vertical="center" wrapText="1"/>
      <protection/>
    </xf>
    <xf numFmtId="166" fontId="5" fillId="35" borderId="77" xfId="54" applyNumberFormat="1" applyFont="1" applyFill="1" applyBorder="1" applyAlignment="1">
      <alignment horizontal="center" vertical="center" wrapText="1"/>
      <protection/>
    </xf>
    <xf numFmtId="166" fontId="5" fillId="35" borderId="84" xfId="54" applyNumberFormat="1" applyFont="1" applyFill="1" applyBorder="1" applyAlignment="1">
      <alignment horizontal="center" vertical="center" wrapText="1"/>
      <protection/>
    </xf>
    <xf numFmtId="164" fontId="4" fillId="33" borderId="99" xfId="49" applyNumberFormat="1" applyFont="1" applyFill="1" applyBorder="1" applyAlignment="1" applyProtection="1">
      <alignment horizontal="right" vertical="center" wrapText="1"/>
      <protection/>
    </xf>
    <xf numFmtId="0" fontId="5" fillId="35" borderId="63" xfId="54" applyFont="1" applyFill="1" applyBorder="1" applyAlignment="1">
      <alignment horizontal="center" vertical="center" wrapText="1"/>
      <protection/>
    </xf>
    <xf numFmtId="0" fontId="5" fillId="33" borderId="95" xfId="54" applyFont="1" applyFill="1" applyBorder="1" applyAlignment="1">
      <alignment horizontal="center" vertical="center" wrapText="1"/>
      <protection/>
    </xf>
    <xf numFmtId="164" fontId="62" fillId="0" borderId="0" xfId="0" applyNumberFormat="1" applyFont="1" applyBorder="1" applyAlignment="1">
      <alignment/>
    </xf>
    <xf numFmtId="166" fontId="5" fillId="35" borderId="13" xfId="54" applyNumberFormat="1" applyFont="1" applyFill="1" applyBorder="1" applyAlignment="1">
      <alignment horizontal="center" vertical="center" wrapText="1"/>
      <protection/>
    </xf>
    <xf numFmtId="0" fontId="5" fillId="35" borderId="13" xfId="54" applyNumberFormat="1" applyFont="1" applyFill="1" applyBorder="1" applyAlignment="1">
      <alignment horizontal="center" vertical="center" wrapText="1"/>
      <protection/>
    </xf>
    <xf numFmtId="0" fontId="5" fillId="41" borderId="13" xfId="54" applyFont="1" applyFill="1" applyBorder="1" applyAlignment="1">
      <alignment horizontal="center" vertical="center" wrapText="1"/>
      <protection/>
    </xf>
    <xf numFmtId="0" fontId="5" fillId="41" borderId="100" xfId="54" applyFont="1" applyFill="1" applyBorder="1" applyAlignment="1">
      <alignment horizontal="center" vertical="center" wrapText="1"/>
      <protection/>
    </xf>
    <xf numFmtId="4" fontId="12" fillId="35" borderId="97" xfId="54" applyNumberFormat="1" applyFont="1" applyFill="1" applyBorder="1" applyAlignment="1">
      <alignment horizontal="center" vertical="center" wrapText="1"/>
      <protection/>
    </xf>
    <xf numFmtId="0" fontId="12" fillId="35" borderId="63" xfId="54" applyFont="1" applyFill="1" applyBorder="1" applyAlignment="1">
      <alignment horizontal="center" vertical="center" wrapText="1"/>
      <protection/>
    </xf>
    <xf numFmtId="49" fontId="4" fillId="34" borderId="92" xfId="54" applyNumberFormat="1" applyFont="1" applyFill="1" applyBorder="1" applyAlignment="1">
      <alignment horizontal="center" vertical="center" wrapText="1"/>
      <protection/>
    </xf>
    <xf numFmtId="49" fontId="5" fillId="33" borderId="63" xfId="54" applyNumberFormat="1" applyFont="1" applyFill="1" applyBorder="1" applyAlignment="1">
      <alignment horizontal="center" vertical="center" wrapText="1"/>
      <protection/>
    </xf>
    <xf numFmtId="49" fontId="5" fillId="33" borderId="53" xfId="54" applyNumberFormat="1" applyFont="1" applyFill="1" applyBorder="1" applyAlignment="1">
      <alignment horizontal="center" vertical="center" wrapText="1"/>
      <protection/>
    </xf>
    <xf numFmtId="0" fontId="5" fillId="35" borderId="53" xfId="54" applyFont="1" applyFill="1" applyBorder="1" applyAlignment="1">
      <alignment horizontal="center" vertical="center" wrapText="1"/>
      <protection/>
    </xf>
    <xf numFmtId="49" fontId="5" fillId="35" borderId="63" xfId="54" applyNumberFormat="1" applyFont="1" applyFill="1" applyBorder="1" applyAlignment="1">
      <alignment horizontal="center" vertical="center" wrapText="1"/>
      <protection/>
    </xf>
    <xf numFmtId="49" fontId="5" fillId="35" borderId="53" xfId="54" applyNumberFormat="1" applyFont="1" applyFill="1" applyBorder="1" applyAlignment="1">
      <alignment horizontal="center" vertical="center" wrapText="1"/>
      <protection/>
    </xf>
    <xf numFmtId="164" fontId="4" fillId="34" borderId="101" xfId="49" applyNumberFormat="1" applyFont="1" applyFill="1" applyBorder="1" applyAlignment="1" applyProtection="1">
      <alignment horizontal="center" vertical="center" wrapText="1"/>
      <protection/>
    </xf>
    <xf numFmtId="0" fontId="4" fillId="34" borderId="102" xfId="54" applyFont="1" applyFill="1" applyBorder="1" applyAlignment="1">
      <alignment horizontal="center" vertical="center" wrapText="1"/>
      <protection/>
    </xf>
    <xf numFmtId="0" fontId="5" fillId="35" borderId="103" xfId="54" applyFont="1" applyFill="1" applyBorder="1" applyAlignment="1">
      <alignment horizontal="center" vertical="center" wrapText="1"/>
      <protection/>
    </xf>
    <xf numFmtId="164" fontId="62" fillId="33" borderId="90" xfId="50" applyNumberFormat="1" applyFont="1" applyFill="1" applyBorder="1" applyAlignment="1" applyProtection="1">
      <alignment vertical="center" wrapText="1"/>
      <protection/>
    </xf>
    <xf numFmtId="164" fontId="62" fillId="33" borderId="13" xfId="50" applyNumberFormat="1" applyFont="1" applyFill="1" applyBorder="1" applyAlignment="1" applyProtection="1">
      <alignment vertical="center" wrapText="1"/>
      <protection/>
    </xf>
    <xf numFmtId="164" fontId="62" fillId="33" borderId="45" xfId="50" applyNumberFormat="1" applyFont="1" applyFill="1" applyBorder="1" applyAlignment="1" applyProtection="1">
      <alignment vertical="center" wrapText="1"/>
      <protection/>
    </xf>
    <xf numFmtId="164" fontId="62" fillId="33" borderId="49" xfId="50" applyNumberFormat="1" applyFont="1" applyFill="1" applyBorder="1" applyAlignment="1" applyProtection="1">
      <alignment vertical="center" wrapText="1"/>
      <protection/>
    </xf>
    <xf numFmtId="164" fontId="62" fillId="33" borderId="50" xfId="50" applyNumberFormat="1" applyFont="1" applyFill="1" applyBorder="1" applyAlignment="1" applyProtection="1">
      <alignment vertical="center" wrapText="1"/>
      <protection/>
    </xf>
    <xf numFmtId="164" fontId="62" fillId="33" borderId="58" xfId="50" applyNumberFormat="1" applyFont="1" applyFill="1" applyBorder="1" applyAlignment="1" applyProtection="1">
      <alignment vertical="center" wrapText="1"/>
      <protection/>
    </xf>
    <xf numFmtId="164" fontId="62" fillId="33" borderId="54" xfId="50" applyNumberFormat="1" applyFont="1" applyFill="1" applyBorder="1" applyAlignment="1" applyProtection="1">
      <alignment vertical="center" wrapText="1"/>
      <protection/>
    </xf>
    <xf numFmtId="164" fontId="62" fillId="33" borderId="59" xfId="50" applyNumberFormat="1" applyFont="1" applyFill="1" applyBorder="1" applyAlignment="1" applyProtection="1">
      <alignment vertical="center" wrapText="1"/>
      <protection/>
    </xf>
    <xf numFmtId="164" fontId="62" fillId="33" borderId="58" xfId="49" applyNumberFormat="1" applyFont="1" applyFill="1" applyBorder="1" applyAlignment="1" applyProtection="1">
      <alignment horizontal="center" vertical="center" wrapText="1"/>
      <protection/>
    </xf>
    <xf numFmtId="164" fontId="62" fillId="33" borderId="50" xfId="49" applyNumberFormat="1" applyFont="1" applyFill="1" applyBorder="1" applyAlignment="1" applyProtection="1">
      <alignment horizontal="center" vertical="center" wrapText="1"/>
      <protection/>
    </xf>
    <xf numFmtId="164" fontId="4" fillId="33" borderId="15" xfId="50" applyNumberFormat="1" applyFont="1" applyFill="1" applyBorder="1" applyAlignment="1" applyProtection="1">
      <alignment vertical="center" wrapText="1"/>
      <protection/>
    </xf>
    <xf numFmtId="164" fontId="4" fillId="0" borderId="41" xfId="49" applyNumberFormat="1" applyFont="1" applyFill="1" applyBorder="1" applyAlignment="1" applyProtection="1">
      <alignment horizontal="right" vertical="center" wrapText="1"/>
      <protection/>
    </xf>
    <xf numFmtId="0" fontId="5" fillId="14" borderId="18" xfId="54" applyFont="1" applyFill="1" applyBorder="1" applyAlignment="1">
      <alignment horizontal="center" vertical="center" wrapText="1"/>
      <protection/>
    </xf>
    <xf numFmtId="0" fontId="5" fillId="14" borderId="23" xfId="55" applyFont="1" applyFill="1" applyBorder="1" applyAlignment="1">
      <alignment horizontal="center" vertical="center" wrapText="1"/>
      <protection/>
    </xf>
    <xf numFmtId="0" fontId="5" fillId="14" borderId="54" xfId="55" applyFont="1" applyFill="1" applyBorder="1" applyAlignment="1">
      <alignment horizontal="center" vertical="center" wrapText="1"/>
      <protection/>
    </xf>
    <xf numFmtId="0" fontId="5" fillId="0" borderId="49" xfId="55" applyFont="1" applyFill="1" applyBorder="1" applyAlignment="1">
      <alignment horizontal="center" vertical="center" wrapText="1"/>
      <protection/>
    </xf>
    <xf numFmtId="0" fontId="5" fillId="36" borderId="94" xfId="54" applyFont="1" applyFill="1" applyBorder="1" applyAlignment="1">
      <alignment horizontal="center" wrapText="1"/>
      <protection/>
    </xf>
    <xf numFmtId="0" fontId="5" fillId="36" borderId="103" xfId="54" applyFont="1" applyFill="1" applyBorder="1" applyAlignment="1">
      <alignment horizontal="center" vertical="center" wrapText="1"/>
      <protection/>
    </xf>
    <xf numFmtId="0" fontId="4" fillId="34" borderId="104" xfId="54" applyFont="1" applyFill="1" applyBorder="1" applyAlignment="1">
      <alignment horizontal="center" vertical="center" wrapText="1"/>
      <protection/>
    </xf>
    <xf numFmtId="0" fontId="5" fillId="36" borderId="15" xfId="54" applyFont="1" applyFill="1" applyBorder="1" applyAlignment="1">
      <alignment horizontal="center" wrapText="1"/>
      <protection/>
    </xf>
    <xf numFmtId="16" fontId="5" fillId="41" borderId="83" xfId="54" applyNumberFormat="1" applyFont="1" applyFill="1" applyBorder="1" applyAlignment="1">
      <alignment horizontal="center" vertical="center" wrapText="1"/>
      <protection/>
    </xf>
    <xf numFmtId="0" fontId="6" fillId="41" borderId="41" xfId="54" applyFont="1" applyFill="1" applyBorder="1" applyAlignment="1">
      <alignment horizontal="center" vertical="center" wrapText="1"/>
      <protection/>
    </xf>
    <xf numFmtId="16" fontId="5" fillId="42" borderId="83" xfId="54" applyNumberFormat="1" applyFont="1" applyFill="1" applyBorder="1" applyAlignment="1">
      <alignment horizontal="center" vertical="center" wrapText="1"/>
      <protection/>
    </xf>
    <xf numFmtId="0" fontId="6" fillId="40" borderId="41" xfId="54" applyFont="1" applyFill="1" applyBorder="1" applyAlignment="1">
      <alignment horizontal="center" vertical="center" wrapText="1"/>
      <protection/>
    </xf>
    <xf numFmtId="0" fontId="6" fillId="42" borderId="41" xfId="54" applyFont="1" applyFill="1" applyBorder="1" applyAlignment="1">
      <alignment horizontal="center" vertical="center" wrapText="1"/>
      <protection/>
    </xf>
    <xf numFmtId="0" fontId="5" fillId="14" borderId="23" xfId="54" applyFont="1" applyFill="1" applyBorder="1" applyAlignment="1">
      <alignment horizontal="center" vertical="center" wrapText="1"/>
      <protection/>
    </xf>
    <xf numFmtId="49" fontId="5" fillId="33" borderId="105" xfId="54" applyNumberFormat="1" applyFont="1" applyFill="1" applyBorder="1" applyAlignment="1">
      <alignment horizontal="center" vertical="center" wrapText="1"/>
      <protection/>
    </xf>
    <xf numFmtId="49" fontId="5" fillId="33" borderId="106" xfId="54" applyNumberFormat="1" applyFont="1" applyFill="1" applyBorder="1" applyAlignment="1">
      <alignment horizontal="center" vertical="center" wrapText="1"/>
      <protection/>
    </xf>
    <xf numFmtId="0" fontId="5" fillId="35" borderId="107" xfId="54" applyFont="1" applyFill="1" applyBorder="1" applyAlignment="1">
      <alignment horizontal="center" vertical="center" wrapText="1"/>
      <protection/>
    </xf>
    <xf numFmtId="49" fontId="5" fillId="33" borderId="108" xfId="54" applyNumberFormat="1" applyFont="1" applyFill="1" applyBorder="1" applyAlignment="1">
      <alignment horizontal="center" vertical="center" wrapText="1"/>
      <protection/>
    </xf>
    <xf numFmtId="0" fontId="5" fillId="35" borderId="108" xfId="54" applyFont="1" applyFill="1" applyBorder="1" applyAlignment="1">
      <alignment horizontal="center" vertical="center" wrapText="1"/>
      <protection/>
    </xf>
    <xf numFmtId="0" fontId="5" fillId="35" borderId="106" xfId="54" applyFont="1" applyFill="1" applyBorder="1" applyAlignment="1">
      <alignment horizontal="center" vertical="center" wrapText="1"/>
      <protection/>
    </xf>
    <xf numFmtId="0" fontId="4" fillId="34" borderId="94" xfId="54" applyFont="1" applyFill="1" applyBorder="1" applyAlignment="1">
      <alignment horizontal="center" vertical="center" wrapText="1"/>
      <protection/>
    </xf>
    <xf numFmtId="0" fontId="5" fillId="33" borderId="102" xfId="54" applyFont="1" applyFill="1" applyBorder="1" applyAlignment="1">
      <alignment horizontal="center" vertical="center" wrapText="1"/>
      <protection/>
    </xf>
    <xf numFmtId="0" fontId="5" fillId="33" borderId="82" xfId="54" applyFont="1" applyFill="1" applyBorder="1" applyAlignment="1">
      <alignment horizontal="center" vertical="center" wrapText="1"/>
      <protection/>
    </xf>
    <xf numFmtId="0" fontId="5" fillId="33" borderId="109" xfId="54" applyFont="1" applyFill="1" applyBorder="1" applyAlignment="1">
      <alignment horizontal="center" vertical="center" wrapText="1"/>
      <protection/>
    </xf>
    <xf numFmtId="0" fontId="5" fillId="33" borderId="110" xfId="54" applyFont="1" applyFill="1" applyBorder="1" applyAlignment="1">
      <alignment horizontal="center" vertical="center" wrapText="1"/>
      <protection/>
    </xf>
    <xf numFmtId="0" fontId="5" fillId="0" borderId="90" xfId="55" applyFont="1" applyFill="1" applyBorder="1" applyAlignment="1">
      <alignment horizontal="center" vertical="center" wrapText="1"/>
      <protection/>
    </xf>
    <xf numFmtId="49" fontId="14" fillId="0" borderId="18" xfId="55" applyNumberFormat="1" applyFont="1" applyFill="1" applyBorder="1" applyAlignment="1">
      <alignment horizontal="left" vertical="center" wrapText="1"/>
      <protection/>
    </xf>
    <xf numFmtId="0" fontId="5" fillId="0" borderId="18" xfId="54" applyFont="1" applyFill="1" applyBorder="1" applyAlignment="1">
      <alignment horizontal="center" vertical="center" wrapText="1"/>
      <protection/>
    </xf>
    <xf numFmtId="49" fontId="13" fillId="0" borderId="18" xfId="54" applyNumberFormat="1" applyFont="1" applyFill="1" applyBorder="1" applyAlignment="1">
      <alignment horizontal="left" vertical="center" wrapText="1"/>
      <protection/>
    </xf>
    <xf numFmtId="0" fontId="5" fillId="0" borderId="47" xfId="54" applyFont="1" applyFill="1" applyBorder="1" applyAlignment="1">
      <alignment horizontal="center" vertical="center" wrapText="1"/>
      <protection/>
    </xf>
    <xf numFmtId="49" fontId="5" fillId="0" borderId="21" xfId="54" applyNumberFormat="1" applyFont="1" applyFill="1" applyBorder="1" applyAlignment="1">
      <alignment horizontal="left" vertical="center" wrapText="1"/>
      <protection/>
    </xf>
    <xf numFmtId="49" fontId="61" fillId="0" borderId="13" xfId="54" applyNumberFormat="1" applyFont="1" applyFill="1" applyBorder="1" applyAlignment="1">
      <alignment horizontal="left" vertical="center" wrapText="1"/>
      <protection/>
    </xf>
    <xf numFmtId="0" fontId="13" fillId="0" borderId="47" xfId="54" applyFont="1" applyFill="1" applyBorder="1" applyAlignment="1">
      <alignment horizontal="center" vertical="center" wrapText="1"/>
      <protection/>
    </xf>
    <xf numFmtId="0" fontId="13" fillId="0" borderId="21" xfId="54" applyFont="1" applyFill="1" applyBorder="1" applyAlignment="1">
      <alignment horizontal="center" vertical="center" wrapText="1"/>
      <protection/>
    </xf>
    <xf numFmtId="0" fontId="13" fillId="0" borderId="58" xfId="54" applyFont="1" applyFill="1" applyBorder="1" applyAlignment="1">
      <alignment horizontal="center" vertical="center" wrapText="1"/>
      <protection/>
    </xf>
    <xf numFmtId="0" fontId="13" fillId="0" borderId="59" xfId="54" applyFont="1" applyFill="1" applyBorder="1" applyAlignment="1">
      <alignment horizontal="center" vertical="center" wrapText="1"/>
      <protection/>
    </xf>
    <xf numFmtId="0" fontId="5" fillId="0" borderId="26" xfId="54" applyFont="1" applyFill="1" applyBorder="1" applyAlignment="1">
      <alignment horizontal="center" vertical="center" wrapText="1"/>
      <protection/>
    </xf>
    <xf numFmtId="49" fontId="5" fillId="0" borderId="26" xfId="54" applyNumberFormat="1" applyFont="1" applyFill="1" applyBorder="1" applyAlignment="1">
      <alignment horizontal="left" vertical="center" wrapText="1"/>
      <protection/>
    </xf>
    <xf numFmtId="49" fontId="5" fillId="0" borderId="44" xfId="54" applyNumberFormat="1" applyFont="1" applyFill="1" applyBorder="1" applyAlignment="1">
      <alignment horizontal="left" vertical="center" wrapText="1"/>
      <protection/>
    </xf>
    <xf numFmtId="49" fontId="13" fillId="0" borderId="18" xfId="54" applyNumberFormat="1" applyFont="1" applyFill="1" applyBorder="1" applyAlignment="1">
      <alignment horizontal="left" vertical="center" wrapText="1"/>
      <protection/>
    </xf>
    <xf numFmtId="164" fontId="4" fillId="0" borderId="99" xfId="4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49" fontId="5" fillId="0" borderId="90" xfId="54" applyNumberFormat="1" applyFont="1" applyFill="1" applyBorder="1" applyAlignment="1">
      <alignment horizontal="center" vertical="center" wrapText="1"/>
      <protection/>
    </xf>
    <xf numFmtId="164" fontId="4" fillId="0" borderId="23" xfId="49" applyNumberFormat="1" applyFont="1" applyFill="1" applyBorder="1" applyAlignment="1" applyProtection="1">
      <alignment horizontal="center" vertical="center" wrapText="1"/>
      <protection/>
    </xf>
    <xf numFmtId="164" fontId="4" fillId="0" borderId="55" xfId="49" applyNumberFormat="1" applyFont="1" applyFill="1" applyBorder="1" applyAlignment="1" applyProtection="1">
      <alignment horizontal="right" vertical="center" wrapText="1"/>
      <protection/>
    </xf>
    <xf numFmtId="0" fontId="5" fillId="0" borderId="94" xfId="54" applyFont="1" applyFill="1" applyBorder="1" applyAlignment="1">
      <alignment horizontal="center" vertical="center" wrapText="1"/>
      <protection/>
    </xf>
    <xf numFmtId="0" fontId="4" fillId="34" borderId="64" xfId="54" applyFont="1" applyFill="1" applyBorder="1" applyAlignment="1">
      <alignment horizontal="center" vertical="center" wrapText="1"/>
      <protection/>
    </xf>
    <xf numFmtId="164" fontId="4" fillId="0" borderId="23" xfId="49" applyNumberFormat="1" applyFont="1" applyFill="1" applyBorder="1" applyAlignment="1" applyProtection="1">
      <alignment horizontal="right" vertical="center" wrapText="1"/>
      <protection/>
    </xf>
    <xf numFmtId="49" fontId="5" fillId="0" borderId="54" xfId="54" applyNumberFormat="1" applyFont="1" applyFill="1" applyBorder="1" applyAlignment="1">
      <alignment horizontal="center" vertical="center" wrapText="1"/>
      <protection/>
    </xf>
    <xf numFmtId="0" fontId="5" fillId="0" borderId="32" xfId="54" applyFont="1" applyFill="1" applyBorder="1" applyAlignment="1">
      <alignment horizontal="center" vertical="center" wrapText="1"/>
      <protection/>
    </xf>
    <xf numFmtId="0" fontId="5" fillId="0" borderId="33" xfId="54" applyFont="1" applyFill="1" applyBorder="1" applyAlignment="1">
      <alignment horizontal="center" vertical="center" wrapText="1"/>
      <protection/>
    </xf>
    <xf numFmtId="0" fontId="4" fillId="37" borderId="86" xfId="54" applyFont="1" applyFill="1" applyBorder="1" applyAlignment="1">
      <alignment horizontal="center" vertical="center" wrapText="1"/>
      <protection/>
    </xf>
    <xf numFmtId="49" fontId="5" fillId="0" borderId="111" xfId="54" applyNumberFormat="1" applyFont="1" applyFill="1" applyBorder="1" applyAlignment="1">
      <alignment horizontal="center" vertical="center" wrapText="1"/>
      <protection/>
    </xf>
    <xf numFmtId="49" fontId="61" fillId="33" borderId="90" xfId="54" applyNumberFormat="1" applyFont="1" applyFill="1" applyBorder="1" applyAlignment="1">
      <alignment horizontal="center" vertical="center" wrapText="1"/>
      <protection/>
    </xf>
    <xf numFmtId="0" fontId="4" fillId="36" borderId="86" xfId="54" applyFont="1" applyFill="1" applyBorder="1" applyAlignment="1">
      <alignment horizontal="center" vertical="center" wrapText="1"/>
      <protection/>
    </xf>
    <xf numFmtId="0" fontId="4" fillId="33" borderId="86" xfId="54" applyFont="1" applyFill="1" applyBorder="1" applyAlignment="1">
      <alignment horizontal="center" vertical="center" wrapText="1"/>
      <protection/>
    </xf>
    <xf numFmtId="0" fontId="5" fillId="40" borderId="13" xfId="54" applyFont="1" applyFill="1" applyBorder="1" applyAlignment="1">
      <alignment horizontal="center" vertical="center" wrapText="1"/>
      <protection/>
    </xf>
    <xf numFmtId="0" fontId="5" fillId="33" borderId="112" xfId="54" applyFont="1" applyFill="1" applyBorder="1" applyAlignment="1">
      <alignment horizontal="center" vertical="center" wrapText="1"/>
      <protection/>
    </xf>
    <xf numFmtId="0" fontId="5" fillId="33" borderId="99" xfId="54" applyFont="1" applyFill="1" applyBorder="1" applyAlignment="1">
      <alignment horizontal="center" vertical="center" wrapText="1"/>
      <protection/>
    </xf>
    <xf numFmtId="164" fontId="62" fillId="33" borderId="13" xfId="49" applyNumberFormat="1" applyFont="1" applyFill="1" applyBorder="1" applyAlignment="1" applyProtection="1">
      <alignment vertical="center" wrapText="1"/>
      <protection/>
    </xf>
    <xf numFmtId="49" fontId="61" fillId="33" borderId="13" xfId="54" applyNumberFormat="1" applyFont="1" applyFill="1" applyBorder="1" applyAlignment="1">
      <alignment horizontal="center" vertical="center" wrapText="1"/>
      <protection/>
    </xf>
    <xf numFmtId="0" fontId="5" fillId="36" borderId="13" xfId="54" applyFont="1" applyFill="1" applyBorder="1" applyAlignment="1">
      <alignment horizontal="center" vertical="center" wrapText="1"/>
      <protection/>
    </xf>
    <xf numFmtId="49" fontId="5" fillId="0" borderId="44" xfId="54" applyNumberFormat="1" applyFont="1" applyFill="1" applyBorder="1" applyAlignment="1">
      <alignment horizontal="center" vertical="center" wrapText="1"/>
      <protection/>
    </xf>
    <xf numFmtId="0" fontId="5" fillId="33" borderId="23" xfId="54" applyFont="1" applyFill="1" applyBorder="1" applyAlignment="1">
      <alignment horizontal="center" vertical="center" wrapText="1"/>
      <protection/>
    </xf>
    <xf numFmtId="49" fontId="61" fillId="0" borderId="16" xfId="54" applyNumberFormat="1" applyFont="1" applyFill="1" applyBorder="1" applyAlignment="1">
      <alignment horizontal="center" vertical="center" wrapText="1"/>
      <protection/>
    </xf>
    <xf numFmtId="0" fontId="61" fillId="0" borderId="23" xfId="54" applyFont="1" applyFill="1" applyBorder="1" applyAlignment="1">
      <alignment horizontal="center" vertical="center" wrapText="1"/>
      <protection/>
    </xf>
    <xf numFmtId="0" fontId="61" fillId="0" borderId="13" xfId="54" applyFont="1" applyFill="1" applyBorder="1" applyAlignment="1">
      <alignment horizontal="center" vertical="center" wrapText="1"/>
      <protection/>
    </xf>
    <xf numFmtId="0" fontId="61" fillId="33" borderId="20" xfId="54" applyFont="1" applyFill="1" applyBorder="1" applyAlignment="1">
      <alignment horizontal="center" vertical="center" wrapText="1"/>
      <protection/>
    </xf>
    <xf numFmtId="0" fontId="61" fillId="0" borderId="21" xfId="54" applyFont="1" applyFill="1" applyBorder="1" applyAlignment="1">
      <alignment horizontal="center" vertical="center" wrapText="1"/>
      <protection/>
    </xf>
    <xf numFmtId="0" fontId="61" fillId="0" borderId="18" xfId="54" applyFont="1" applyFill="1" applyBorder="1" applyAlignment="1">
      <alignment horizontal="center" vertical="center" wrapText="1"/>
      <protection/>
    </xf>
    <xf numFmtId="0" fontId="61" fillId="0" borderId="19" xfId="54" applyFont="1" applyFill="1" applyBorder="1" applyAlignment="1">
      <alignment horizontal="center" vertical="center" wrapText="1"/>
      <protection/>
    </xf>
    <xf numFmtId="164" fontId="62" fillId="33" borderId="49" xfId="49" applyNumberFormat="1" applyFont="1" applyFill="1" applyBorder="1" applyAlignment="1" applyProtection="1">
      <alignment horizontal="right" vertical="center" wrapText="1"/>
      <protection/>
    </xf>
    <xf numFmtId="164" fontId="62" fillId="33" borderId="53" xfId="49" applyNumberFormat="1" applyFont="1" applyFill="1" applyBorder="1" applyAlignment="1" applyProtection="1">
      <alignment vertical="center" wrapText="1"/>
      <protection/>
    </xf>
    <xf numFmtId="164" fontId="62" fillId="33" borderId="15" xfId="49" applyNumberFormat="1" applyFont="1" applyFill="1" applyBorder="1" applyAlignment="1" applyProtection="1">
      <alignment vertical="center" wrapText="1"/>
      <protection/>
    </xf>
    <xf numFmtId="164" fontId="62" fillId="0" borderId="53" xfId="49" applyNumberFormat="1" applyFont="1" applyFill="1" applyBorder="1" applyAlignment="1" applyProtection="1">
      <alignment horizontal="center" vertical="center" wrapText="1"/>
      <protection/>
    </xf>
    <xf numFmtId="49" fontId="61" fillId="0" borderId="26" xfId="54" applyNumberFormat="1" applyFont="1" applyFill="1" applyBorder="1" applyAlignment="1">
      <alignment horizontal="center" vertical="center" wrapText="1"/>
      <protection/>
    </xf>
    <xf numFmtId="49" fontId="61" fillId="0" borderId="21" xfId="54" applyNumberFormat="1" applyFont="1" applyFill="1" applyBorder="1" applyAlignment="1">
      <alignment horizontal="center" vertical="center" wrapText="1"/>
      <protection/>
    </xf>
    <xf numFmtId="49" fontId="61" fillId="0" borderId="17" xfId="54" applyNumberFormat="1" applyFont="1" applyFill="1" applyBorder="1" applyAlignment="1">
      <alignment horizontal="center" vertical="center" wrapText="1"/>
      <protection/>
    </xf>
    <xf numFmtId="49" fontId="5" fillId="0" borderId="16" xfId="54" applyNumberFormat="1" applyFont="1" applyFill="1" applyBorder="1" applyAlignment="1">
      <alignment horizontal="center" vertical="center" wrapText="1"/>
      <protection/>
    </xf>
    <xf numFmtId="166" fontId="5" fillId="35" borderId="73" xfId="54" applyNumberFormat="1" applyFont="1" applyFill="1" applyBorder="1" applyAlignment="1">
      <alignment horizontal="center" vertical="center" wrapText="1"/>
      <protection/>
    </xf>
    <xf numFmtId="49" fontId="5" fillId="33" borderId="94" xfId="54" applyNumberFormat="1" applyFont="1" applyFill="1" applyBorder="1" applyAlignment="1">
      <alignment horizontal="center" wrapText="1"/>
      <protection/>
    </xf>
    <xf numFmtId="49" fontId="61" fillId="33" borderId="82" xfId="54" applyNumberFormat="1" applyFont="1" applyFill="1" applyBorder="1" applyAlignment="1">
      <alignment horizontal="center" vertical="center" wrapText="1"/>
      <protection/>
    </xf>
    <xf numFmtId="166" fontId="5" fillId="35" borderId="0" xfId="54" applyNumberFormat="1" applyFont="1" applyFill="1" applyBorder="1" applyAlignment="1">
      <alignment horizontal="center" vertical="center" wrapText="1"/>
      <protection/>
    </xf>
    <xf numFmtId="0" fontId="5" fillId="35" borderId="22" xfId="54" applyFont="1" applyFill="1" applyBorder="1" applyAlignment="1">
      <alignment horizontal="center" vertical="center" wrapText="1"/>
      <protection/>
    </xf>
    <xf numFmtId="0" fontId="13" fillId="35" borderId="56" xfId="54" applyNumberFormat="1" applyFont="1" applyFill="1" applyBorder="1" applyAlignment="1">
      <alignment horizontal="center" vertical="center" wrapText="1"/>
      <protection/>
    </xf>
    <xf numFmtId="166" fontId="5" fillId="35" borderId="94" xfId="54" applyNumberFormat="1" applyFont="1" applyFill="1" applyBorder="1" applyAlignment="1">
      <alignment horizontal="center" vertical="center" wrapText="1"/>
      <protection/>
    </xf>
    <xf numFmtId="166" fontId="5" fillId="35" borderId="44" xfId="54" applyNumberFormat="1" applyFont="1" applyFill="1" applyBorder="1" applyAlignment="1">
      <alignment horizontal="center" vertical="center" wrapText="1"/>
      <protection/>
    </xf>
    <xf numFmtId="164" fontId="4" fillId="33" borderId="113" xfId="49" applyNumberFormat="1" applyFont="1" applyFill="1" applyBorder="1" applyAlignment="1" applyProtection="1">
      <alignment horizontal="right" vertical="center" wrapText="1"/>
      <protection/>
    </xf>
    <xf numFmtId="0" fontId="13" fillId="35" borderId="17" xfId="54" applyNumberFormat="1" applyFont="1" applyFill="1" applyBorder="1" applyAlignment="1">
      <alignment horizontal="center" vertical="center" wrapText="1"/>
      <protection/>
    </xf>
    <xf numFmtId="0" fontId="5" fillId="33" borderId="55" xfId="54" applyFont="1" applyFill="1" applyBorder="1" applyAlignment="1">
      <alignment horizontal="center" vertical="center" wrapText="1"/>
      <protection/>
    </xf>
    <xf numFmtId="0" fontId="5" fillId="33" borderId="63" xfId="54" applyFont="1" applyFill="1" applyBorder="1" applyAlignment="1">
      <alignment horizontal="center" vertical="center" wrapText="1"/>
      <protection/>
    </xf>
    <xf numFmtId="0" fontId="5" fillId="33" borderId="74" xfId="54" applyFont="1" applyFill="1" applyBorder="1" applyAlignment="1">
      <alignment horizontal="center" wrapText="1"/>
      <protection/>
    </xf>
    <xf numFmtId="0" fontId="5" fillId="33" borderId="25" xfId="54" applyFont="1" applyFill="1" applyBorder="1" applyAlignment="1">
      <alignment horizontal="center" vertical="center" wrapText="1"/>
      <protection/>
    </xf>
    <xf numFmtId="0" fontId="61" fillId="0" borderId="13" xfId="54" applyFont="1" applyBorder="1" applyAlignment="1">
      <alignment horizontal="center" vertical="center" wrapText="1"/>
      <protection/>
    </xf>
    <xf numFmtId="49" fontId="5" fillId="33" borderId="23" xfId="54" applyNumberFormat="1" applyFont="1" applyFill="1" applyBorder="1" applyAlignment="1">
      <alignment horizontal="center" vertical="center" wrapText="1"/>
      <protection/>
    </xf>
    <xf numFmtId="0" fontId="5" fillId="33" borderId="24" xfId="54" applyFont="1" applyFill="1" applyBorder="1" applyAlignment="1">
      <alignment horizontal="center" vertical="center" wrapText="1"/>
      <protection/>
    </xf>
    <xf numFmtId="164" fontId="62" fillId="33" borderId="14" xfId="49" applyNumberFormat="1" applyFont="1" applyFill="1" applyBorder="1" applyAlignment="1" applyProtection="1">
      <alignment horizontal="right" vertical="center" wrapText="1"/>
      <protection/>
    </xf>
    <xf numFmtId="0" fontId="13" fillId="33" borderId="27" xfId="54" applyFont="1" applyFill="1" applyBorder="1" applyAlignment="1">
      <alignment horizontal="center" vertical="center" wrapText="1"/>
      <protection/>
    </xf>
    <xf numFmtId="0" fontId="13" fillId="33" borderId="29" xfId="54" applyFont="1" applyFill="1" applyBorder="1" applyAlignment="1">
      <alignment horizontal="center" vertical="center" wrapText="1"/>
      <protection/>
    </xf>
    <xf numFmtId="0" fontId="64" fillId="33" borderId="28" xfId="54" applyFont="1" applyFill="1" applyBorder="1" applyAlignment="1">
      <alignment horizontal="center" vertical="center" wrapText="1"/>
      <protection/>
    </xf>
    <xf numFmtId="0" fontId="61" fillId="33" borderId="21" xfId="54" applyFont="1" applyFill="1" applyBorder="1" applyAlignment="1">
      <alignment horizontal="center" vertical="center" wrapText="1"/>
      <protection/>
    </xf>
    <xf numFmtId="49" fontId="61" fillId="33" borderId="44" xfId="54" applyNumberFormat="1" applyFont="1" applyFill="1" applyBorder="1" applyAlignment="1">
      <alignment horizontal="center" vertical="center" wrapText="1"/>
      <protection/>
    </xf>
    <xf numFmtId="0" fontId="61" fillId="33" borderId="17" xfId="54" applyNumberFormat="1" applyFont="1" applyFill="1" applyBorder="1" applyAlignment="1">
      <alignment horizontal="center" vertical="center" wrapText="1"/>
      <protection/>
    </xf>
    <xf numFmtId="0" fontId="61" fillId="33" borderId="19" xfId="54" applyFont="1" applyFill="1" applyBorder="1" applyAlignment="1">
      <alignment horizontal="center" vertical="center" wrapText="1"/>
      <protection/>
    </xf>
    <xf numFmtId="0" fontId="61" fillId="33" borderId="19" xfId="54" applyNumberFormat="1" applyFont="1" applyFill="1" applyBorder="1" applyAlignment="1">
      <alignment horizontal="center" vertical="center" wrapText="1"/>
      <protection/>
    </xf>
    <xf numFmtId="49" fontId="61" fillId="33" borderId="15" xfId="54" applyNumberFormat="1" applyFont="1" applyFill="1" applyBorder="1" applyAlignment="1">
      <alignment horizontal="center" vertical="center" wrapText="1"/>
      <protection/>
    </xf>
    <xf numFmtId="0" fontId="61" fillId="33" borderId="55" xfId="54" applyNumberFormat="1" applyFont="1" applyFill="1" applyBorder="1" applyAlignment="1">
      <alignment horizontal="center" vertical="center" wrapText="1"/>
      <protection/>
    </xf>
    <xf numFmtId="0" fontId="61" fillId="33" borderId="15" xfId="54" applyNumberFormat="1" applyFont="1" applyFill="1" applyBorder="1" applyAlignment="1">
      <alignment horizontal="center" vertical="center" wrapText="1"/>
      <protection/>
    </xf>
    <xf numFmtId="49" fontId="61" fillId="33" borderId="19" xfId="54" applyNumberFormat="1" applyFont="1" applyFill="1" applyBorder="1" applyAlignment="1">
      <alignment horizontal="center" vertical="center" wrapText="1"/>
      <protection/>
    </xf>
    <xf numFmtId="0" fontId="61" fillId="33" borderId="16" xfId="54" applyNumberFormat="1" applyFont="1" applyFill="1" applyBorder="1" applyAlignment="1">
      <alignment horizontal="center" vertical="center" wrapText="1"/>
      <protection/>
    </xf>
    <xf numFmtId="0" fontId="61" fillId="35" borderId="21" xfId="54" applyFont="1" applyFill="1" applyBorder="1" applyAlignment="1">
      <alignment horizontal="center" vertical="center" wrapText="1"/>
      <protection/>
    </xf>
    <xf numFmtId="0" fontId="61" fillId="35" borderId="22" xfId="54" applyFont="1" applyFill="1" applyBorder="1" applyAlignment="1">
      <alignment horizontal="center" vertical="center" wrapText="1"/>
      <protection/>
    </xf>
    <xf numFmtId="0" fontId="61" fillId="35" borderId="56" xfId="54" applyNumberFormat="1" applyFont="1" applyFill="1" applyBorder="1" applyAlignment="1">
      <alignment horizontal="center" vertical="center" wrapText="1"/>
      <protection/>
    </xf>
    <xf numFmtId="0" fontId="61" fillId="43" borderId="17" xfId="54" applyFont="1" applyFill="1" applyBorder="1" applyAlignment="1">
      <alignment horizontal="center" vertical="center" wrapText="1"/>
      <protection/>
    </xf>
    <xf numFmtId="0" fontId="61" fillId="43" borderId="17" xfId="54" applyNumberFormat="1" applyFont="1" applyFill="1" applyBorder="1" applyAlignment="1">
      <alignment horizontal="center" vertical="center" wrapText="1"/>
      <protection/>
    </xf>
    <xf numFmtId="0" fontId="61" fillId="35" borderId="13" xfId="54" applyFont="1" applyFill="1" applyBorder="1" applyAlignment="1">
      <alignment horizontal="center" vertical="center" wrapText="1"/>
      <protection/>
    </xf>
    <xf numFmtId="0" fontId="61" fillId="35" borderId="27" xfId="54" applyNumberFormat="1" applyFont="1" applyFill="1" applyBorder="1" applyAlignment="1">
      <alignment horizontal="center" vertical="center" wrapText="1"/>
      <protection/>
    </xf>
    <xf numFmtId="49" fontId="5" fillId="0" borderId="13" xfId="54" applyNumberFormat="1" applyFont="1" applyFill="1" applyBorder="1" applyAlignment="1">
      <alignment horizontal="center" wrapText="1"/>
      <protection/>
    </xf>
    <xf numFmtId="164" fontId="62" fillId="33" borderId="13" xfId="49" applyNumberFormat="1" applyFont="1" applyFill="1" applyBorder="1" applyAlignment="1" applyProtection="1">
      <alignment horizontal="right" vertical="center" wrapText="1"/>
      <protection/>
    </xf>
    <xf numFmtId="164" fontId="62" fillId="33" borderId="63" xfId="49" applyNumberFormat="1" applyFont="1" applyFill="1" applyBorder="1" applyAlignment="1" applyProtection="1">
      <alignment vertical="center" wrapText="1"/>
      <protection/>
    </xf>
    <xf numFmtId="164" fontId="62" fillId="33" borderId="103" xfId="49" applyNumberFormat="1" applyFont="1" applyFill="1" applyBorder="1" applyAlignment="1" applyProtection="1">
      <alignment vertical="center" wrapText="1"/>
      <protection/>
    </xf>
    <xf numFmtId="0" fontId="5" fillId="33" borderId="73" xfId="54" applyFont="1" applyFill="1" applyBorder="1" applyAlignment="1">
      <alignment horizontal="center" vertical="center" wrapText="1"/>
      <protection/>
    </xf>
    <xf numFmtId="0" fontId="64" fillId="35" borderId="24" xfId="54" applyFont="1" applyFill="1" applyBorder="1" applyAlignment="1">
      <alignment horizontal="center" vertical="center" wrapText="1"/>
      <protection/>
    </xf>
    <xf numFmtId="0" fontId="64" fillId="35" borderId="18" xfId="54" applyNumberFormat="1" applyFont="1" applyFill="1" applyBorder="1" applyAlignment="1">
      <alignment horizontal="center" vertical="center" wrapText="1"/>
      <protection/>
    </xf>
    <xf numFmtId="0" fontId="6" fillId="37" borderId="41" xfId="54" applyFont="1" applyFill="1" applyBorder="1" applyAlignment="1">
      <alignment horizontal="center" vertical="center" wrapText="1"/>
      <protection/>
    </xf>
    <xf numFmtId="0" fontId="5" fillId="33" borderId="84" xfId="54" applyFont="1" applyFill="1" applyBorder="1" applyAlignment="1">
      <alignment horizontal="center" vertical="center" wrapText="1"/>
      <protection/>
    </xf>
    <xf numFmtId="0" fontId="5" fillId="33" borderId="29" xfId="54" applyFont="1" applyFill="1" applyBorder="1" applyAlignment="1">
      <alignment horizontal="center" vertical="center" wrapText="1"/>
      <protection/>
    </xf>
    <xf numFmtId="49" fontId="61" fillId="33" borderId="29" xfId="54" applyNumberFormat="1" applyFont="1" applyFill="1" applyBorder="1" applyAlignment="1">
      <alignment horizontal="center" vertical="center" wrapText="1"/>
      <protection/>
    </xf>
    <xf numFmtId="164" fontId="4" fillId="33" borderId="53" xfId="49" applyNumberFormat="1" applyFont="1" applyFill="1" applyBorder="1" applyAlignment="1" applyProtection="1">
      <alignment horizontal="right" vertical="center" wrapText="1"/>
      <protection/>
    </xf>
    <xf numFmtId="0" fontId="4" fillId="37" borderId="13" xfId="54" applyFont="1" applyFill="1" applyBorder="1" applyAlignment="1">
      <alignment horizontal="center" vertical="center" wrapText="1"/>
      <protection/>
    </xf>
    <xf numFmtId="16" fontId="5" fillId="40" borderId="83" xfId="54" applyNumberFormat="1" applyFont="1" applyFill="1" applyBorder="1" applyAlignment="1">
      <alignment horizontal="center" vertical="center" wrapText="1"/>
      <protection/>
    </xf>
    <xf numFmtId="0" fontId="5" fillId="36" borderId="86" xfId="54" applyFont="1" applyFill="1" applyBorder="1" applyAlignment="1">
      <alignment horizontal="center" vertical="center" wrapText="1"/>
      <protection/>
    </xf>
    <xf numFmtId="0" fontId="61" fillId="35" borderId="20" xfId="54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60" fillId="44" borderId="13" xfId="0" applyFont="1" applyFill="1" applyBorder="1" applyAlignment="1">
      <alignment horizontal="center" wrapText="1"/>
    </xf>
    <xf numFmtId="0" fontId="60" fillId="44" borderId="13" xfId="0" applyFont="1" applyFill="1" applyBorder="1" applyAlignment="1">
      <alignment horizontal="center"/>
    </xf>
    <xf numFmtId="0" fontId="0" fillId="0" borderId="13" xfId="0" applyFill="1" applyBorder="1" applyAlignment="1">
      <alignment vertical="center" wrapText="1"/>
    </xf>
    <xf numFmtId="0" fontId="63" fillId="0" borderId="0" xfId="0" applyFont="1" applyBorder="1" applyAlignment="1">
      <alignment horizontal="center"/>
    </xf>
    <xf numFmtId="0" fontId="0" fillId="33" borderId="13" xfId="0" applyFill="1" applyBorder="1" applyAlignment="1">
      <alignment horizontal="center" vertical="center" wrapText="1"/>
    </xf>
    <xf numFmtId="0" fontId="0" fillId="33" borderId="13" xfId="0" applyFill="1" applyBorder="1" applyAlignment="1">
      <alignment vertical="center" wrapText="1"/>
    </xf>
    <xf numFmtId="0" fontId="0" fillId="0" borderId="13" xfId="0" applyFill="1" applyBorder="1" applyAlignment="1">
      <alignment vertical="center"/>
    </xf>
    <xf numFmtId="44" fontId="0" fillId="0" borderId="13" xfId="47" applyFont="1" applyFill="1" applyBorder="1" applyAlignment="1">
      <alignment vertical="center"/>
    </xf>
    <xf numFmtId="0" fontId="65" fillId="0" borderId="13" xfId="0" applyFont="1" applyBorder="1" applyAlignment="1">
      <alignment vertical="center" wrapText="1"/>
    </xf>
    <xf numFmtId="0" fontId="65" fillId="0" borderId="13" xfId="0" applyFont="1" applyBorder="1" applyAlignment="1">
      <alignment vertical="center"/>
    </xf>
    <xf numFmtId="0" fontId="66" fillId="0" borderId="13" xfId="0" applyFont="1" applyBorder="1" applyAlignment="1">
      <alignment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33" borderId="13" xfId="0" applyFill="1" applyBorder="1" applyAlignment="1">
      <alignment vertical="center"/>
    </xf>
    <xf numFmtId="44" fontId="64" fillId="33" borderId="13" xfId="47" applyFont="1" applyFill="1" applyBorder="1" applyAlignment="1">
      <alignment vertical="center"/>
    </xf>
    <xf numFmtId="44" fontId="0" fillId="33" borderId="13" xfId="47" applyFont="1" applyFill="1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0" xfId="0" applyAlignment="1">
      <alignment horizontal="center"/>
    </xf>
    <xf numFmtId="0" fontId="5" fillId="0" borderId="97" xfId="55" applyFont="1" applyFill="1" applyBorder="1" applyAlignment="1">
      <alignment horizontal="center" vertical="center" wrapText="1"/>
      <protection/>
    </xf>
    <xf numFmtId="164" fontId="62" fillId="33" borderId="18" xfId="49" applyNumberFormat="1" applyFont="1" applyFill="1" applyBorder="1" applyAlignment="1" applyProtection="1">
      <alignment horizontal="center" vertical="center" wrapText="1"/>
      <protection/>
    </xf>
    <xf numFmtId="164" fontId="62" fillId="33" borderId="56" xfId="49" applyNumberFormat="1" applyFont="1" applyFill="1" applyBorder="1" applyAlignment="1" applyProtection="1">
      <alignment horizontal="center" vertical="center" wrapText="1"/>
      <protection/>
    </xf>
    <xf numFmtId="164" fontId="62" fillId="33" borderId="57" xfId="49" applyNumberFormat="1" applyFont="1" applyFill="1" applyBorder="1" applyAlignment="1" applyProtection="1">
      <alignment horizontal="center" vertical="center" wrapText="1"/>
      <protection/>
    </xf>
    <xf numFmtId="164" fontId="62" fillId="33" borderId="26" xfId="49" applyNumberFormat="1" applyFont="1" applyFill="1" applyBorder="1" applyAlignment="1" applyProtection="1">
      <alignment horizontal="center" vertical="center" wrapText="1"/>
      <protection/>
    </xf>
    <xf numFmtId="164" fontId="62" fillId="33" borderId="44" xfId="49" applyNumberFormat="1" applyFont="1" applyFill="1" applyBorder="1" applyAlignment="1" applyProtection="1">
      <alignment horizontal="center" vertical="center" wrapText="1"/>
      <protection/>
    </xf>
    <xf numFmtId="164" fontId="62" fillId="33" borderId="17" xfId="49" applyNumberFormat="1" applyFont="1" applyFill="1" applyBorder="1" applyAlignment="1" applyProtection="1">
      <alignment horizontal="center" vertical="center" wrapText="1"/>
      <protection/>
    </xf>
    <xf numFmtId="0" fontId="61" fillId="35" borderId="114" xfId="54" applyFont="1" applyFill="1" applyBorder="1" applyAlignment="1">
      <alignment horizontal="center" vertical="center" wrapText="1"/>
      <protection/>
    </xf>
    <xf numFmtId="49" fontId="61" fillId="33" borderId="63" xfId="54" applyNumberFormat="1" applyFont="1" applyFill="1" applyBorder="1" applyAlignment="1">
      <alignment horizontal="center" vertical="center" wrapText="1"/>
      <protection/>
    </xf>
    <xf numFmtId="4" fontId="62" fillId="33" borderId="54" xfId="49" applyNumberFormat="1" applyFont="1" applyFill="1" applyBorder="1" applyAlignment="1" applyProtection="1">
      <alignment vertical="center" wrapText="1"/>
      <protection/>
    </xf>
    <xf numFmtId="0" fontId="5" fillId="33" borderId="103" xfId="54" applyFont="1" applyFill="1" applyBorder="1" applyAlignment="1">
      <alignment horizontal="center" vertical="center" wrapText="1"/>
      <protection/>
    </xf>
    <xf numFmtId="0" fontId="5" fillId="35" borderId="110" xfId="54" applyNumberFormat="1" applyFont="1" applyFill="1" applyBorder="1" applyAlignment="1">
      <alignment horizontal="center" vertical="center" wrapText="1"/>
      <protection/>
    </xf>
    <xf numFmtId="0" fontId="61" fillId="35" borderId="110" xfId="54" applyNumberFormat="1" applyFont="1" applyFill="1" applyBorder="1" applyAlignment="1">
      <alignment horizontal="center" vertical="center" wrapText="1"/>
      <protection/>
    </xf>
    <xf numFmtId="0" fontId="5" fillId="0" borderId="20" xfId="54" applyFont="1" applyFill="1" applyBorder="1" applyAlignment="1">
      <alignment horizontal="center" vertical="center" wrapText="1"/>
      <protection/>
    </xf>
    <xf numFmtId="164" fontId="62" fillId="33" borderId="24" xfId="49" applyNumberFormat="1" applyFont="1" applyFill="1" applyBorder="1" applyAlignment="1" applyProtection="1">
      <alignment horizontal="center" vertical="center" wrapText="1"/>
      <protection/>
    </xf>
    <xf numFmtId="49" fontId="5" fillId="0" borderId="13" xfId="54" applyNumberFormat="1" applyFont="1" applyFill="1" applyBorder="1" applyAlignment="1">
      <alignment horizontal="left" vertical="center" wrapText="1"/>
      <protection/>
    </xf>
    <xf numFmtId="0" fontId="5" fillId="36" borderId="13" xfId="55" applyFont="1" applyFill="1" applyBorder="1" applyAlignment="1">
      <alignment horizontal="center" vertical="center" wrapText="1"/>
      <protection/>
    </xf>
    <xf numFmtId="0" fontId="5" fillId="37" borderId="13" xfId="55" applyFont="1" applyFill="1" applyBorder="1" applyAlignment="1">
      <alignment horizontal="center" vertical="center" wrapText="1"/>
      <protection/>
    </xf>
    <xf numFmtId="0" fontId="8" fillId="38" borderId="13" xfId="55" applyFont="1" applyFill="1" applyBorder="1" applyAlignment="1">
      <alignment horizontal="center" vertical="center" wrapText="1"/>
      <protection/>
    </xf>
    <xf numFmtId="0" fontId="4" fillId="34" borderId="13" xfId="54" applyFont="1" applyFill="1" applyBorder="1" applyAlignment="1">
      <alignment horizontal="center" vertical="center" wrapText="1"/>
      <protection/>
    </xf>
    <xf numFmtId="49" fontId="4" fillId="34" borderId="13" xfId="54" applyNumberFormat="1" applyFont="1" applyFill="1" applyBorder="1" applyAlignment="1">
      <alignment horizontal="center" vertical="center" wrapText="1"/>
      <protection/>
    </xf>
    <xf numFmtId="164" fontId="4" fillId="34" borderId="13" xfId="49" applyNumberFormat="1" applyFont="1" applyFill="1" applyBorder="1" applyAlignment="1" applyProtection="1">
      <alignment horizontal="center" vertical="center" wrapText="1"/>
      <protection/>
    </xf>
    <xf numFmtId="49" fontId="5" fillId="35" borderId="13" xfId="54" applyNumberFormat="1" applyFont="1" applyFill="1" applyBorder="1" applyAlignment="1">
      <alignment horizontal="center" vertical="center" wrapText="1"/>
      <protection/>
    </xf>
    <xf numFmtId="164" fontId="4" fillId="35" borderId="13" xfId="49" applyNumberFormat="1" applyFont="1" applyFill="1" applyBorder="1" applyAlignment="1" applyProtection="1">
      <alignment horizontal="center" vertical="center" wrapText="1"/>
      <protection/>
    </xf>
    <xf numFmtId="164" fontId="62" fillId="33" borderId="90" xfId="49" applyNumberFormat="1" applyFont="1" applyFill="1" applyBorder="1" applyAlignment="1" applyProtection="1">
      <alignment vertical="center" wrapText="1"/>
      <protection/>
    </xf>
    <xf numFmtId="0" fontId="8" fillId="39" borderId="62" xfId="55" applyFont="1" applyFill="1" applyBorder="1" applyAlignment="1">
      <alignment horizontal="center" vertical="center" wrapText="1"/>
      <protection/>
    </xf>
    <xf numFmtId="0" fontId="9" fillId="39" borderId="79" xfId="55" applyFont="1" applyFill="1" applyBorder="1" applyAlignment="1">
      <alignment horizontal="center" vertical="center" wrapText="1"/>
      <protection/>
    </xf>
    <xf numFmtId="0" fontId="5" fillId="37" borderId="65" xfId="55" applyFont="1" applyFill="1" applyBorder="1" applyAlignment="1">
      <alignment horizontal="center" vertical="center" wrapText="1"/>
      <protection/>
    </xf>
    <xf numFmtId="0" fontId="5" fillId="0" borderId="34" xfId="54" applyFont="1" applyFill="1" applyBorder="1" applyAlignment="1">
      <alignment horizontal="center" vertical="center" wrapText="1"/>
      <protection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67" fillId="0" borderId="62" xfId="0" applyFont="1" applyBorder="1" applyAlignment="1">
      <alignment horizontal="center" vertical="center"/>
    </xf>
    <xf numFmtId="164" fontId="68" fillId="0" borderId="79" xfId="0" applyNumberFormat="1" applyFont="1" applyBorder="1" applyAlignment="1">
      <alignment vertical="center"/>
    </xf>
    <xf numFmtId="0" fontId="67" fillId="0" borderId="32" xfId="0" applyFont="1" applyBorder="1" applyAlignment="1">
      <alignment horizontal="center" vertical="center"/>
    </xf>
    <xf numFmtId="4" fontId="68" fillId="0" borderId="65" xfId="0" applyNumberFormat="1" applyFont="1" applyBorder="1" applyAlignment="1">
      <alignment horizontal="center" vertical="center"/>
    </xf>
    <xf numFmtId="0" fontId="67" fillId="37" borderId="34" xfId="0" applyFont="1" applyFill="1" applyBorder="1" applyAlignment="1">
      <alignment horizontal="center" vertical="center"/>
    </xf>
    <xf numFmtId="4" fontId="68" fillId="37" borderId="96" xfId="0" applyNumberFormat="1" applyFont="1" applyFill="1" applyBorder="1" applyAlignment="1">
      <alignment horizontal="center" vertical="center"/>
    </xf>
    <xf numFmtId="0" fontId="60" fillId="0" borderId="0" xfId="0" applyFont="1" applyBorder="1" applyAlignment="1">
      <alignment vertical="center"/>
    </xf>
    <xf numFmtId="8" fontId="60" fillId="0" borderId="0" xfId="0" applyNumberFormat="1" applyFont="1" applyBorder="1" applyAlignment="1">
      <alignment vertical="center"/>
    </xf>
    <xf numFmtId="44" fontId="60" fillId="0" borderId="0" xfId="0" applyNumberFormat="1" applyFont="1" applyBorder="1" applyAlignment="1">
      <alignment vertical="center"/>
    </xf>
    <xf numFmtId="0" fontId="5" fillId="36" borderId="54" xfId="54" applyFont="1" applyFill="1" applyBorder="1" applyAlignment="1">
      <alignment horizontal="center" vertical="center" wrapText="1"/>
      <protection/>
    </xf>
    <xf numFmtId="0" fontId="4" fillId="36" borderId="13" xfId="54" applyFont="1" applyFill="1" applyBorder="1" applyAlignment="1">
      <alignment horizontal="center" vertical="center" wrapText="1"/>
      <protection/>
    </xf>
    <xf numFmtId="0" fontId="5" fillId="40" borderId="23" xfId="54" applyFont="1" applyFill="1" applyBorder="1" applyAlignment="1">
      <alignment horizontal="center" vertical="center" wrapText="1"/>
      <protection/>
    </xf>
    <xf numFmtId="0" fontId="5" fillId="36" borderId="95" xfId="54" applyFont="1" applyFill="1" applyBorder="1" applyAlignment="1">
      <alignment horizontal="center" vertical="center" wrapText="1"/>
      <protection/>
    </xf>
    <xf numFmtId="164" fontId="4" fillId="35" borderId="90" xfId="49" applyNumberFormat="1" applyFont="1" applyFill="1" applyBorder="1" applyAlignment="1" applyProtection="1">
      <alignment horizontal="center" vertical="center" wrapText="1"/>
      <protection/>
    </xf>
    <xf numFmtId="164" fontId="4" fillId="35" borderId="0" xfId="49" applyNumberFormat="1" applyFont="1" applyFill="1" applyBorder="1" applyAlignment="1" applyProtection="1">
      <alignment horizontal="center" vertical="center" wrapText="1"/>
      <protection/>
    </xf>
    <xf numFmtId="164" fontId="4" fillId="33" borderId="90" xfId="49" applyNumberFormat="1" applyFont="1" applyFill="1" applyBorder="1" applyAlignment="1" applyProtection="1">
      <alignment horizontal="right" vertical="center" wrapText="1"/>
      <protection/>
    </xf>
    <xf numFmtId="164" fontId="62" fillId="33" borderId="111" xfId="49" applyNumberFormat="1" applyFont="1" applyFill="1" applyBorder="1" applyAlignment="1" applyProtection="1">
      <alignment vertical="center" wrapText="1"/>
      <protection/>
    </xf>
    <xf numFmtId="0" fontId="5" fillId="41" borderId="103" xfId="54" applyFont="1" applyFill="1" applyBorder="1" applyAlignment="1">
      <alignment horizontal="center" vertical="center" wrapText="1"/>
      <protection/>
    </xf>
    <xf numFmtId="0" fontId="5" fillId="37" borderId="94" xfId="54" applyFont="1" applyFill="1" applyBorder="1" applyAlignment="1">
      <alignment horizontal="center" vertical="center" wrapText="1"/>
      <protection/>
    </xf>
    <xf numFmtId="0" fontId="6" fillId="40" borderId="13" xfId="54" applyFont="1" applyFill="1" applyBorder="1" applyAlignment="1">
      <alignment horizontal="center" vertical="center" wrapText="1"/>
      <protection/>
    </xf>
    <xf numFmtId="0" fontId="5" fillId="36" borderId="15" xfId="54" applyFont="1" applyFill="1" applyBorder="1" applyAlignment="1">
      <alignment horizontal="center" vertical="center" wrapText="1"/>
      <protection/>
    </xf>
    <xf numFmtId="0" fontId="5" fillId="36" borderId="89" xfId="55" applyFont="1" applyFill="1" applyBorder="1" applyAlignment="1">
      <alignment horizontal="center" vertical="center" wrapText="1"/>
      <protection/>
    </xf>
    <xf numFmtId="49" fontId="13" fillId="0" borderId="18" xfId="54" applyNumberFormat="1" applyFont="1" applyFill="1" applyBorder="1" applyAlignment="1">
      <alignment horizontal="left" vertical="center" wrapText="1"/>
      <protection/>
    </xf>
    <xf numFmtId="49" fontId="13" fillId="0" borderId="56" xfId="54" applyNumberFormat="1" applyFont="1" applyFill="1" applyBorder="1" applyAlignment="1">
      <alignment horizontal="left" vertical="center" wrapText="1"/>
      <protection/>
    </xf>
    <xf numFmtId="0" fontId="13" fillId="0" borderId="58" xfId="54" applyFont="1" applyFill="1" applyBorder="1" applyAlignment="1">
      <alignment horizontal="center" vertical="center" wrapText="1"/>
      <protection/>
    </xf>
    <xf numFmtId="0" fontId="64" fillId="33" borderId="15" xfId="54" applyNumberFormat="1" applyFont="1" applyFill="1" applyBorder="1" applyAlignment="1">
      <alignment horizontal="center" vertical="center" wrapText="1"/>
      <protection/>
    </xf>
    <xf numFmtId="16" fontId="4" fillId="41" borderId="83" xfId="54" applyNumberFormat="1" applyFont="1" applyFill="1" applyBorder="1" applyAlignment="1">
      <alignment horizontal="center" vertical="center" wrapText="1"/>
      <protection/>
    </xf>
    <xf numFmtId="0" fontId="7" fillId="41" borderId="13" xfId="54" applyFont="1" applyFill="1" applyBorder="1" applyAlignment="1">
      <alignment horizontal="center" vertical="center" wrapText="1"/>
      <protection/>
    </xf>
    <xf numFmtId="16" fontId="4" fillId="41" borderId="87" xfId="54" applyNumberFormat="1" applyFont="1" applyFill="1" applyBorder="1" applyAlignment="1">
      <alignment horizontal="center" vertical="center" wrapText="1"/>
      <protection/>
    </xf>
    <xf numFmtId="0" fontId="7" fillId="41" borderId="100" xfId="54" applyFont="1" applyFill="1" applyBorder="1" applyAlignment="1">
      <alignment horizontal="center" vertical="center" wrapText="1"/>
      <protection/>
    </xf>
    <xf numFmtId="0" fontId="5" fillId="36" borderId="100" xfId="54" applyFont="1" applyFill="1" applyBorder="1" applyAlignment="1">
      <alignment horizontal="center" vertical="center" wrapText="1"/>
      <protection/>
    </xf>
    <xf numFmtId="0" fontId="5" fillId="37" borderId="69" xfId="55" applyFont="1" applyFill="1" applyBorder="1" applyAlignment="1">
      <alignment horizontal="center" vertical="center" wrapText="1"/>
      <protection/>
    </xf>
    <xf numFmtId="0" fontId="69" fillId="0" borderId="0" xfId="0" applyFont="1" applyBorder="1" applyAlignment="1">
      <alignment horizontal="right" vertical="center"/>
    </xf>
    <xf numFmtId="164" fontId="69" fillId="0" borderId="0" xfId="0" applyNumberFormat="1" applyFont="1" applyBorder="1" applyAlignment="1">
      <alignment horizontal="center" vertical="center"/>
    </xf>
    <xf numFmtId="49" fontId="4" fillId="33" borderId="42" xfId="55" applyNumberFormat="1" applyFont="1" applyFill="1" applyBorder="1" applyAlignment="1">
      <alignment horizontal="right" vertical="center" wrapText="1"/>
      <protection/>
    </xf>
    <xf numFmtId="49" fontId="4" fillId="33" borderId="115" xfId="55" applyNumberFormat="1" applyFont="1" applyFill="1" applyBorder="1" applyAlignment="1">
      <alignment horizontal="right" vertical="center" wrapText="1"/>
      <protection/>
    </xf>
    <xf numFmtId="49" fontId="8" fillId="39" borderId="67" xfId="55" applyNumberFormat="1" applyFont="1" applyFill="1" applyBorder="1" applyAlignment="1">
      <alignment horizontal="center"/>
      <protection/>
    </xf>
    <xf numFmtId="49" fontId="8" fillId="39" borderId="67" xfId="55" applyNumberFormat="1" applyFont="1" applyFill="1" applyBorder="1" applyAlignment="1">
      <alignment horizontal="center" vertical="center"/>
      <protection/>
    </xf>
    <xf numFmtId="49" fontId="8" fillId="39" borderId="116" xfId="55" applyNumberFormat="1" applyFont="1" applyFill="1" applyBorder="1" applyAlignment="1">
      <alignment horizontal="center"/>
      <protection/>
    </xf>
    <xf numFmtId="49" fontId="4" fillId="33" borderId="40" xfId="55" applyNumberFormat="1" applyFont="1" applyFill="1" applyBorder="1" applyAlignment="1">
      <alignment horizontal="right" vertical="center" wrapText="1"/>
      <protection/>
    </xf>
    <xf numFmtId="49" fontId="4" fillId="33" borderId="117" xfId="55" applyNumberFormat="1" applyFont="1" applyFill="1" applyBorder="1" applyAlignment="1">
      <alignment horizontal="right" vertical="center" wrapText="1"/>
      <protection/>
    </xf>
    <xf numFmtId="49" fontId="8" fillId="39" borderId="90" xfId="55" applyNumberFormat="1" applyFont="1" applyFill="1" applyBorder="1" applyAlignment="1">
      <alignment horizontal="center"/>
      <protection/>
    </xf>
    <xf numFmtId="49" fontId="8" fillId="38" borderId="116" xfId="55" applyNumberFormat="1" applyFont="1" applyFill="1" applyBorder="1" applyAlignment="1">
      <alignment horizontal="center" vertical="center"/>
      <protection/>
    </xf>
    <xf numFmtId="49" fontId="8" fillId="38" borderId="118" xfId="55" applyNumberFormat="1" applyFont="1" applyFill="1" applyBorder="1" applyAlignment="1">
      <alignment horizontal="center" vertical="center"/>
      <protection/>
    </xf>
    <xf numFmtId="49" fontId="8" fillId="38" borderId="67" xfId="55" applyNumberFormat="1" applyFont="1" applyFill="1" applyBorder="1" applyAlignment="1">
      <alignment horizontal="center" vertical="center"/>
      <protection/>
    </xf>
    <xf numFmtId="0" fontId="4" fillId="0" borderId="42" xfId="54" applyFont="1" applyFill="1" applyBorder="1" applyAlignment="1">
      <alignment horizontal="right" vertical="center" wrapText="1"/>
      <protection/>
    </xf>
    <xf numFmtId="0" fontId="4" fillId="0" borderId="115" xfId="54" applyFont="1" applyFill="1" applyBorder="1" applyAlignment="1">
      <alignment horizontal="right" vertical="center" wrapText="1"/>
      <protection/>
    </xf>
    <xf numFmtId="49" fontId="8" fillId="38" borderId="13" xfId="55" applyNumberFormat="1" applyFont="1" applyFill="1" applyBorder="1" applyAlignment="1">
      <alignment horizontal="center" vertical="center"/>
      <protection/>
    </xf>
    <xf numFmtId="0" fontId="4" fillId="0" borderId="15" xfId="54" applyFont="1" applyFill="1" applyBorder="1" applyAlignment="1">
      <alignment horizontal="right" vertical="center" wrapText="1"/>
      <protection/>
    </xf>
    <xf numFmtId="0" fontId="63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7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Hyperlink 2" xfId="45"/>
    <cellStyle name="Incorreto" xfId="46"/>
    <cellStyle name="Currency" xfId="47"/>
    <cellStyle name="Currency [0]" xfId="48"/>
    <cellStyle name="Moeda 2" xfId="49"/>
    <cellStyle name="Moeda 3" xfId="50"/>
    <cellStyle name="Moeda 4" xfId="51"/>
    <cellStyle name="Neutra" xfId="52"/>
    <cellStyle name="Normal 10" xfId="53"/>
    <cellStyle name="Normal 2" xfId="54"/>
    <cellStyle name="Normal 3" xfId="55"/>
    <cellStyle name="Normal 3 2" xfId="56"/>
    <cellStyle name="Normal 4" xfId="57"/>
    <cellStyle name="Normal 5" xfId="58"/>
    <cellStyle name="Normal 6" xfId="59"/>
    <cellStyle name="Normal 7" xfId="60"/>
    <cellStyle name="Normal 8" xfId="61"/>
    <cellStyle name="Normal 8 2" xfId="62"/>
    <cellStyle name="Normal 9" xfId="63"/>
    <cellStyle name="Normal 9 2" xfId="64"/>
    <cellStyle name="Nota" xfId="65"/>
    <cellStyle name="Percent" xfId="66"/>
    <cellStyle name="Porcentagem 2" xfId="67"/>
    <cellStyle name="Porcentagem 3" xfId="68"/>
    <cellStyle name="Porcentagem 4" xfId="69"/>
    <cellStyle name="Saída" xfId="70"/>
    <cellStyle name="Comma [0]" xfId="71"/>
    <cellStyle name="Separador de milhares 2" xfId="72"/>
    <cellStyle name="Separador de milhares 3" xfId="73"/>
    <cellStyle name="Separador de milhares 4" xfId="74"/>
    <cellStyle name="Texto de Aviso" xfId="75"/>
    <cellStyle name="Texto Explicativo" xfId="76"/>
    <cellStyle name="Texto Explicativo 2" xfId="77"/>
    <cellStyle name="Texto Explicativo 3" xfId="78"/>
    <cellStyle name="Título" xfId="79"/>
    <cellStyle name="Título 1" xfId="80"/>
    <cellStyle name="Título 2" xfId="81"/>
    <cellStyle name="Título 3" xfId="82"/>
    <cellStyle name="Título 4" xfId="83"/>
    <cellStyle name="Total" xfId="84"/>
    <cellStyle name="Comma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714375</xdr:colOff>
      <xdr:row>0</xdr:row>
      <xdr:rowOff>0</xdr:rowOff>
    </xdr:from>
    <xdr:to>
      <xdr:col>4</xdr:col>
      <xdr:colOff>2686050</xdr:colOff>
      <xdr:row>3</xdr:row>
      <xdr:rowOff>142875</xdr:rowOff>
    </xdr:to>
    <xdr:pic>
      <xdr:nvPicPr>
        <xdr:cNvPr id="1" name="Imagem 1" descr="Cabeçalh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0"/>
          <a:ext cx="11125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7</xdr:col>
      <xdr:colOff>723900</xdr:colOff>
      <xdr:row>3</xdr:row>
      <xdr:rowOff>171450</xdr:rowOff>
    </xdr:to>
    <xdr:pic>
      <xdr:nvPicPr>
        <xdr:cNvPr id="1" name="Imagem 1" descr="Cabeçalh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00012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374"/>
  <sheetViews>
    <sheetView zoomScaleSheetLayoutView="100" zoomScalePageLayoutView="0" workbookViewId="0" topLeftCell="A232">
      <selection activeCell="B381" sqref="B381"/>
    </sheetView>
  </sheetViews>
  <sheetFormatPr defaultColWidth="9.140625" defaultRowHeight="15"/>
  <cols>
    <col min="1" max="1" width="26.57421875" style="48" bestFit="1" customWidth="1"/>
    <col min="2" max="2" width="82.00390625" style="48" customWidth="1"/>
    <col min="3" max="3" width="6.7109375" style="48" customWidth="1"/>
    <col min="4" max="4" width="22.00390625" style="128" bestFit="1" customWidth="1"/>
    <col min="5" max="5" width="54.00390625" style="48" customWidth="1"/>
  </cols>
  <sheetData>
    <row r="1" ht="15.75"/>
    <row r="2" ht="15.75"/>
    <row r="3" ht="15.75"/>
    <row r="4" ht="16.5" thickBot="1"/>
    <row r="5" spans="1:6" ht="18.75">
      <c r="A5" s="140" t="s">
        <v>94</v>
      </c>
      <c r="B5" s="516" t="s">
        <v>96</v>
      </c>
      <c r="C5" s="516"/>
      <c r="D5" s="516"/>
      <c r="E5" s="174"/>
      <c r="F5" s="1"/>
    </row>
    <row r="6" spans="1:6" ht="15.75">
      <c r="A6" s="175" t="s">
        <v>155</v>
      </c>
      <c r="B6" s="173" t="s">
        <v>0</v>
      </c>
      <c r="C6" s="99" t="s">
        <v>1</v>
      </c>
      <c r="D6" s="184" t="s">
        <v>190</v>
      </c>
      <c r="E6" s="143" t="s">
        <v>97</v>
      </c>
      <c r="F6" s="1"/>
    </row>
    <row r="7" spans="1:6" ht="15.75">
      <c r="A7" s="176" t="s">
        <v>156</v>
      </c>
      <c r="B7" s="137" t="s">
        <v>3</v>
      </c>
      <c r="C7" s="138">
        <v>3</v>
      </c>
      <c r="D7" s="280">
        <v>267000</v>
      </c>
      <c r="E7" s="155" t="s">
        <v>171</v>
      </c>
      <c r="F7" s="1"/>
    </row>
    <row r="8" spans="1:6" ht="15.75">
      <c r="A8" s="176" t="s">
        <v>157</v>
      </c>
      <c r="B8" s="137" t="s">
        <v>26</v>
      </c>
      <c r="C8" s="138">
        <v>5</v>
      </c>
      <c r="D8" s="280">
        <v>39270</v>
      </c>
      <c r="E8" s="155" t="s">
        <v>29</v>
      </c>
      <c r="F8" s="1"/>
    </row>
    <row r="9" spans="1:6" ht="15.75">
      <c r="A9" s="176" t="s">
        <v>156</v>
      </c>
      <c r="B9" s="116" t="s">
        <v>38</v>
      </c>
      <c r="C9" s="138">
        <v>2</v>
      </c>
      <c r="D9" s="280">
        <v>4100</v>
      </c>
      <c r="E9" s="155" t="s">
        <v>169</v>
      </c>
      <c r="F9" s="1"/>
    </row>
    <row r="10" spans="1:6" ht="15.75">
      <c r="A10" s="176" t="s">
        <v>156</v>
      </c>
      <c r="B10" s="137" t="s">
        <v>45</v>
      </c>
      <c r="C10" s="138">
        <v>10</v>
      </c>
      <c r="D10" s="280">
        <v>2840</v>
      </c>
      <c r="E10" s="155" t="s">
        <v>20</v>
      </c>
      <c r="F10" s="1"/>
    </row>
    <row r="11" spans="1:6" ht="15.75">
      <c r="A11" s="129" t="s">
        <v>158</v>
      </c>
      <c r="B11" s="75" t="s">
        <v>45</v>
      </c>
      <c r="C11" s="76">
        <v>15</v>
      </c>
      <c r="D11" s="281">
        <v>4686</v>
      </c>
      <c r="E11" s="130" t="s">
        <v>147</v>
      </c>
      <c r="F11" s="1"/>
    </row>
    <row r="12" spans="1:6" ht="15.75">
      <c r="A12" s="131" t="s">
        <v>158</v>
      </c>
      <c r="B12" s="79" t="s">
        <v>53</v>
      </c>
      <c r="C12" s="80">
        <v>20</v>
      </c>
      <c r="D12" s="183">
        <v>976.6</v>
      </c>
      <c r="E12" s="130" t="s">
        <v>172</v>
      </c>
      <c r="F12" s="1"/>
    </row>
    <row r="13" spans="1:6" ht="15.75">
      <c r="A13" s="131" t="s">
        <v>158</v>
      </c>
      <c r="B13" s="79" t="s">
        <v>58</v>
      </c>
      <c r="C13" s="80">
        <v>20</v>
      </c>
      <c r="D13" s="183">
        <v>4700</v>
      </c>
      <c r="E13" s="132" t="s">
        <v>170</v>
      </c>
      <c r="F13" s="1"/>
    </row>
    <row r="14" spans="1:6" ht="15.75">
      <c r="A14" s="134" t="s">
        <v>156</v>
      </c>
      <c r="B14" s="84" t="s">
        <v>59</v>
      </c>
      <c r="C14" s="85">
        <v>5</v>
      </c>
      <c r="D14" s="282">
        <v>13155</v>
      </c>
      <c r="E14" s="154" t="s">
        <v>173</v>
      </c>
      <c r="F14" s="1"/>
    </row>
    <row r="15" spans="1:6" ht="15.75">
      <c r="A15" s="131" t="s">
        <v>156</v>
      </c>
      <c r="B15" s="113" t="s">
        <v>60</v>
      </c>
      <c r="C15" s="114">
        <v>2</v>
      </c>
      <c r="D15" s="283">
        <v>1080.46</v>
      </c>
      <c r="E15" s="130" t="s">
        <v>174</v>
      </c>
      <c r="F15" s="1"/>
    </row>
    <row r="16" spans="1:6" ht="15.75">
      <c r="A16" s="164" t="s">
        <v>156</v>
      </c>
      <c r="B16" s="137" t="s">
        <v>63</v>
      </c>
      <c r="C16" s="138">
        <v>20</v>
      </c>
      <c r="D16" s="280">
        <v>3400</v>
      </c>
      <c r="E16" s="204" t="s">
        <v>175</v>
      </c>
      <c r="F16" s="1"/>
    </row>
    <row r="17" spans="1:6" ht="31.5">
      <c r="A17" s="129" t="s">
        <v>158</v>
      </c>
      <c r="B17" s="75" t="s">
        <v>64</v>
      </c>
      <c r="C17" s="76">
        <v>1</v>
      </c>
      <c r="D17" s="281">
        <v>81000</v>
      </c>
      <c r="E17" s="130" t="s">
        <v>66</v>
      </c>
      <c r="F17" s="1"/>
    </row>
    <row r="18" spans="1:6" ht="31.5">
      <c r="A18" s="131" t="s">
        <v>157</v>
      </c>
      <c r="B18" s="79" t="s">
        <v>68</v>
      </c>
      <c r="C18" s="80">
        <v>1</v>
      </c>
      <c r="D18" s="183">
        <v>81000</v>
      </c>
      <c r="E18" s="132" t="s">
        <v>66</v>
      </c>
      <c r="F18" s="1"/>
    </row>
    <row r="19" spans="1:6" ht="47.25">
      <c r="A19" s="131" t="s">
        <v>156</v>
      </c>
      <c r="B19" s="79" t="s">
        <v>71</v>
      </c>
      <c r="C19" s="80">
        <v>2</v>
      </c>
      <c r="D19" s="183">
        <v>300000</v>
      </c>
      <c r="E19" s="132" t="s">
        <v>214</v>
      </c>
      <c r="F19" s="1"/>
    </row>
    <row r="20" spans="1:6" ht="33" customHeight="1">
      <c r="A20" s="131" t="s">
        <v>156</v>
      </c>
      <c r="B20" s="79" t="s">
        <v>72</v>
      </c>
      <c r="C20" s="80">
        <v>1</v>
      </c>
      <c r="D20" s="183">
        <v>118260</v>
      </c>
      <c r="E20" s="132" t="s">
        <v>66</v>
      </c>
      <c r="F20" s="1"/>
    </row>
    <row r="21" spans="1:6" ht="15.75">
      <c r="A21" s="131" t="s">
        <v>156</v>
      </c>
      <c r="B21" s="79" t="s">
        <v>77</v>
      </c>
      <c r="C21" s="80">
        <v>20</v>
      </c>
      <c r="D21" s="183">
        <v>5860</v>
      </c>
      <c r="E21" s="132" t="s">
        <v>212</v>
      </c>
      <c r="F21" s="1"/>
    </row>
    <row r="22" spans="1:5" ht="15.75">
      <c r="A22" s="131" t="s">
        <v>158</v>
      </c>
      <c r="B22" s="79" t="s">
        <v>91</v>
      </c>
      <c r="C22" s="80">
        <v>2</v>
      </c>
      <c r="D22" s="183">
        <v>2500</v>
      </c>
      <c r="E22" s="132" t="s">
        <v>182</v>
      </c>
    </row>
    <row r="23" spans="1:5" ht="15.75">
      <c r="A23" s="157" t="s">
        <v>158</v>
      </c>
      <c r="B23" s="87" t="s">
        <v>92</v>
      </c>
      <c r="C23" s="88">
        <v>3</v>
      </c>
      <c r="D23" s="284">
        <v>5799</v>
      </c>
      <c r="E23" s="154" t="s">
        <v>213</v>
      </c>
    </row>
    <row r="24" spans="1:5" s="220" customFormat="1" ht="15.75">
      <c r="A24" s="209" t="s">
        <v>156</v>
      </c>
      <c r="B24" s="210" t="s">
        <v>220</v>
      </c>
      <c r="C24" s="208">
        <v>4</v>
      </c>
      <c r="D24" s="285">
        <v>322600.4</v>
      </c>
      <c r="E24" s="223" t="s">
        <v>240</v>
      </c>
    </row>
    <row r="25" spans="1:5" s="220" customFormat="1" ht="15.75">
      <c r="A25" s="138" t="s">
        <v>157</v>
      </c>
      <c r="B25" s="211" t="s">
        <v>220</v>
      </c>
      <c r="C25" s="138">
        <v>1</v>
      </c>
      <c r="D25" s="279">
        <v>80650.1</v>
      </c>
      <c r="E25" s="224" t="s">
        <v>240</v>
      </c>
    </row>
    <row r="26" spans="1:5" s="220" customFormat="1" ht="15.75">
      <c r="A26" s="201" t="s">
        <v>158</v>
      </c>
      <c r="B26" s="207" t="s">
        <v>219</v>
      </c>
      <c r="C26" s="208">
        <v>70</v>
      </c>
      <c r="D26" s="285">
        <v>28000</v>
      </c>
      <c r="E26" s="160" t="s">
        <v>253</v>
      </c>
    </row>
    <row r="27" spans="1:5" s="220" customFormat="1" ht="15.75">
      <c r="A27" s="131" t="s">
        <v>158</v>
      </c>
      <c r="B27" s="116" t="s">
        <v>218</v>
      </c>
      <c r="C27" s="85">
        <v>3</v>
      </c>
      <c r="D27" s="287">
        <v>26061</v>
      </c>
      <c r="E27" s="239" t="s">
        <v>254</v>
      </c>
    </row>
    <row r="28" spans="1:5" ht="15.75">
      <c r="A28" s="131" t="s">
        <v>156</v>
      </c>
      <c r="B28" s="116" t="s">
        <v>217</v>
      </c>
      <c r="C28" s="85">
        <v>2</v>
      </c>
      <c r="D28" s="288">
        <v>19800</v>
      </c>
      <c r="E28" s="291" t="s">
        <v>320</v>
      </c>
    </row>
    <row r="29" spans="1:5" s="220" customFormat="1" ht="15.75">
      <c r="A29" s="134" t="s">
        <v>156</v>
      </c>
      <c r="B29" s="219" t="s">
        <v>304</v>
      </c>
      <c r="C29" s="138">
        <v>10</v>
      </c>
      <c r="D29" s="279">
        <v>2700</v>
      </c>
      <c r="E29" s="153" t="s">
        <v>325</v>
      </c>
    </row>
    <row r="30" spans="1:5" s="220" customFormat="1" ht="18.75" customHeight="1">
      <c r="A30" s="134" t="s">
        <v>156</v>
      </c>
      <c r="B30" s="218" t="s">
        <v>236</v>
      </c>
      <c r="C30" s="138">
        <v>4</v>
      </c>
      <c r="D30" s="279">
        <v>56760</v>
      </c>
      <c r="E30" s="153" t="s">
        <v>327</v>
      </c>
    </row>
    <row r="31" spans="1:5" s="220" customFormat="1" ht="15.75">
      <c r="A31" s="134" t="s">
        <v>157</v>
      </c>
      <c r="B31" s="219" t="s">
        <v>237</v>
      </c>
      <c r="C31" s="138">
        <v>10</v>
      </c>
      <c r="D31" s="279">
        <v>129000</v>
      </c>
      <c r="E31" s="153" t="s">
        <v>327</v>
      </c>
    </row>
    <row r="32" spans="1:5" s="220" customFormat="1" ht="15.75">
      <c r="A32" s="134" t="s">
        <v>156</v>
      </c>
      <c r="B32" s="219" t="s">
        <v>267</v>
      </c>
      <c r="C32" s="138">
        <v>10</v>
      </c>
      <c r="D32" s="279">
        <v>1584.2</v>
      </c>
      <c r="E32" s="153" t="s">
        <v>329</v>
      </c>
    </row>
    <row r="33" spans="1:5" s="220" customFormat="1" ht="15.75">
      <c r="A33" s="134" t="s">
        <v>156</v>
      </c>
      <c r="B33" s="84" t="s">
        <v>215</v>
      </c>
      <c r="C33" s="85">
        <v>5</v>
      </c>
      <c r="D33" s="282">
        <v>4279</v>
      </c>
      <c r="E33" s="153" t="s">
        <v>330</v>
      </c>
    </row>
    <row r="34" spans="1:5" s="220" customFormat="1" ht="15.75">
      <c r="A34" s="134" t="s">
        <v>156</v>
      </c>
      <c r="B34" s="84" t="s">
        <v>216</v>
      </c>
      <c r="C34" s="85">
        <v>4</v>
      </c>
      <c r="D34" s="282">
        <v>11998</v>
      </c>
      <c r="E34" s="153" t="s">
        <v>330</v>
      </c>
    </row>
    <row r="35" spans="1:5" s="220" customFormat="1" ht="15.75">
      <c r="A35" s="134" t="s">
        <v>156</v>
      </c>
      <c r="B35" s="219" t="s">
        <v>300</v>
      </c>
      <c r="C35" s="138">
        <v>4</v>
      </c>
      <c r="D35" s="279">
        <v>2216</v>
      </c>
      <c r="E35" s="153" t="s">
        <v>489</v>
      </c>
    </row>
    <row r="36" spans="1:5" ht="15.75">
      <c r="A36" s="163" t="s">
        <v>158</v>
      </c>
      <c r="B36" s="122" t="s">
        <v>211</v>
      </c>
      <c r="C36" s="123">
        <v>1</v>
      </c>
      <c r="D36" s="286">
        <v>76000</v>
      </c>
      <c r="E36" s="160" t="s">
        <v>495</v>
      </c>
    </row>
    <row r="37" spans="1:5" s="220" customFormat="1" ht="15.75">
      <c r="A37" s="134" t="s">
        <v>156</v>
      </c>
      <c r="B37" s="219" t="s">
        <v>265</v>
      </c>
      <c r="C37" s="138">
        <v>5</v>
      </c>
      <c r="D37" s="279">
        <v>23650</v>
      </c>
      <c r="E37" s="153" t="s">
        <v>486</v>
      </c>
    </row>
    <row r="38" spans="1:5" s="220" customFormat="1" ht="15.75">
      <c r="A38" s="134" t="s">
        <v>158</v>
      </c>
      <c r="B38" s="219" t="s">
        <v>259</v>
      </c>
      <c r="C38" s="138">
        <v>1</v>
      </c>
      <c r="D38" s="279">
        <v>30000</v>
      </c>
      <c r="E38" s="153" t="s">
        <v>496</v>
      </c>
    </row>
    <row r="39" spans="1:5" s="220" customFormat="1" ht="15.75">
      <c r="A39" s="134" t="s">
        <v>157</v>
      </c>
      <c r="B39" s="219" t="s">
        <v>259</v>
      </c>
      <c r="C39" s="138">
        <v>1</v>
      </c>
      <c r="D39" s="279">
        <v>30000</v>
      </c>
      <c r="E39" s="153" t="s">
        <v>496</v>
      </c>
    </row>
    <row r="40" spans="1:5" s="220" customFormat="1" ht="15.75">
      <c r="A40" s="134" t="s">
        <v>157</v>
      </c>
      <c r="B40" s="219" t="s">
        <v>303</v>
      </c>
      <c r="C40" s="138">
        <v>8</v>
      </c>
      <c r="D40" s="279">
        <v>2480</v>
      </c>
      <c r="E40" s="153" t="s">
        <v>497</v>
      </c>
    </row>
    <row r="41" spans="1:5" s="220" customFormat="1" ht="15.75">
      <c r="A41" s="134" t="s">
        <v>158</v>
      </c>
      <c r="B41" s="219" t="s">
        <v>303</v>
      </c>
      <c r="C41" s="138">
        <v>17</v>
      </c>
      <c r="D41" s="279">
        <v>5270</v>
      </c>
      <c r="E41" s="153" t="s">
        <v>497</v>
      </c>
    </row>
    <row r="42" spans="1:5" s="424" customFormat="1" ht="15.75">
      <c r="A42" s="134" t="s">
        <v>157</v>
      </c>
      <c r="B42" s="219" t="s">
        <v>332</v>
      </c>
      <c r="C42" s="138">
        <v>15</v>
      </c>
      <c r="D42" s="279">
        <v>88500</v>
      </c>
      <c r="E42" s="153" t="s">
        <v>525</v>
      </c>
    </row>
    <row r="43" spans="1:5" s="220" customFormat="1" ht="15.75">
      <c r="A43" s="134" t="s">
        <v>156</v>
      </c>
      <c r="B43" s="219" t="s">
        <v>292</v>
      </c>
      <c r="C43" s="138">
        <v>10</v>
      </c>
      <c r="D43" s="279">
        <v>14750</v>
      </c>
      <c r="E43" s="205" t="s">
        <v>482</v>
      </c>
    </row>
    <row r="44" spans="1:5" s="220" customFormat="1" ht="15.75">
      <c r="A44" s="134" t="s">
        <v>156</v>
      </c>
      <c r="B44" s="219" t="s">
        <v>291</v>
      </c>
      <c r="C44" s="138">
        <v>10</v>
      </c>
      <c r="D44" s="279">
        <v>175000</v>
      </c>
      <c r="E44" s="205" t="s">
        <v>482</v>
      </c>
    </row>
    <row r="45" spans="1:5" s="220" customFormat="1" ht="15.75">
      <c r="A45" s="134" t="s">
        <v>156</v>
      </c>
      <c r="B45" s="219" t="s">
        <v>331</v>
      </c>
      <c r="C45" s="138">
        <v>3</v>
      </c>
      <c r="D45" s="279">
        <v>6840</v>
      </c>
      <c r="E45" s="205" t="s">
        <v>482</v>
      </c>
    </row>
    <row r="46" spans="1:5" s="220" customFormat="1" ht="15.75">
      <c r="A46" s="134" t="s">
        <v>157</v>
      </c>
      <c r="B46" s="219" t="s">
        <v>333</v>
      </c>
      <c r="C46" s="138">
        <v>20</v>
      </c>
      <c r="D46" s="279">
        <v>39600</v>
      </c>
      <c r="E46" s="205" t="s">
        <v>482</v>
      </c>
    </row>
    <row r="47" spans="1:5" s="220" customFormat="1" ht="15.75">
      <c r="A47" s="134" t="s">
        <v>158</v>
      </c>
      <c r="B47" s="219" t="s">
        <v>333</v>
      </c>
      <c r="C47" s="138">
        <v>10</v>
      </c>
      <c r="D47" s="279">
        <v>19800</v>
      </c>
      <c r="E47" s="205" t="s">
        <v>482</v>
      </c>
    </row>
    <row r="48" spans="1:5" s="220" customFormat="1" ht="15.75">
      <c r="A48" s="134" t="s">
        <v>156</v>
      </c>
      <c r="B48" s="219" t="s">
        <v>334</v>
      </c>
      <c r="C48" s="138">
        <v>100</v>
      </c>
      <c r="D48" s="279">
        <v>11409</v>
      </c>
      <c r="E48" s="205" t="s">
        <v>477</v>
      </c>
    </row>
    <row r="49" spans="1:5" s="220" customFormat="1" ht="15.75">
      <c r="A49" s="134" t="s">
        <v>156</v>
      </c>
      <c r="B49" s="219" t="s">
        <v>219</v>
      </c>
      <c r="C49" s="138">
        <v>4</v>
      </c>
      <c r="D49" s="279">
        <v>1880</v>
      </c>
      <c r="E49" s="205" t="s">
        <v>477</v>
      </c>
    </row>
    <row r="50" spans="1:5" s="424" customFormat="1" ht="15.75">
      <c r="A50" s="134" t="s">
        <v>161</v>
      </c>
      <c r="B50" s="219" t="s">
        <v>219</v>
      </c>
      <c r="C50" s="138">
        <v>10</v>
      </c>
      <c r="D50" s="279">
        <v>4700</v>
      </c>
      <c r="E50" s="205" t="s">
        <v>477</v>
      </c>
    </row>
    <row r="51" spans="1:5" s="220" customFormat="1" ht="15.75">
      <c r="A51" s="134" t="s">
        <v>156</v>
      </c>
      <c r="B51" s="219" t="s">
        <v>335</v>
      </c>
      <c r="C51" s="138">
        <v>60</v>
      </c>
      <c r="D51" s="279">
        <v>42522</v>
      </c>
      <c r="E51" s="205" t="s">
        <v>482</v>
      </c>
    </row>
    <row r="52" spans="1:5" s="220" customFormat="1" ht="15.75">
      <c r="A52" s="134" t="s">
        <v>156</v>
      </c>
      <c r="B52" s="219" t="s">
        <v>336</v>
      </c>
      <c r="C52" s="138">
        <v>20</v>
      </c>
      <c r="D52" s="279">
        <v>4328</v>
      </c>
      <c r="E52" s="205" t="s">
        <v>483</v>
      </c>
    </row>
    <row r="53" spans="1:5" s="220" customFormat="1" ht="15.75">
      <c r="A53" s="134" t="s">
        <v>156</v>
      </c>
      <c r="B53" s="219" t="s">
        <v>337</v>
      </c>
      <c r="C53" s="138">
        <v>8</v>
      </c>
      <c r="D53" s="279">
        <v>1412</v>
      </c>
      <c r="E53" s="205" t="s">
        <v>482</v>
      </c>
    </row>
    <row r="54" spans="1:5" s="220" customFormat="1" ht="15.75">
      <c r="A54" s="134" t="s">
        <v>158</v>
      </c>
      <c r="B54" s="219" t="s">
        <v>337</v>
      </c>
      <c r="C54" s="138">
        <v>30</v>
      </c>
      <c r="D54" s="279">
        <v>5295</v>
      </c>
      <c r="E54" s="205" t="s">
        <v>482</v>
      </c>
    </row>
    <row r="55" spans="1:6" ht="16.5" thickBot="1">
      <c r="A55" s="90"/>
      <c r="B55" s="508" t="s">
        <v>152</v>
      </c>
      <c r="C55" s="509"/>
      <c r="D55" s="136">
        <f>SUM(D7:D54)</f>
        <v>2204711.76</v>
      </c>
      <c r="E55" s="93"/>
      <c r="F55" s="1"/>
    </row>
    <row r="56" spans="1:6" ht="15.75">
      <c r="A56" s="94"/>
      <c r="B56" s="95"/>
      <c r="C56" s="96"/>
      <c r="D56" s="97"/>
      <c r="E56" s="98"/>
      <c r="F56" s="1"/>
    </row>
    <row r="57" spans="1:5" ht="18.75">
      <c r="A57" s="141" t="s">
        <v>94</v>
      </c>
      <c r="B57" s="515" t="s">
        <v>95</v>
      </c>
      <c r="C57" s="515"/>
      <c r="D57" s="515"/>
      <c r="E57" s="151"/>
    </row>
    <row r="58" spans="1:6" ht="15.75">
      <c r="A58" s="72" t="s">
        <v>155</v>
      </c>
      <c r="B58" s="73" t="s">
        <v>0</v>
      </c>
      <c r="C58" s="74" t="s">
        <v>1</v>
      </c>
      <c r="D58" s="184" t="s">
        <v>190</v>
      </c>
      <c r="E58" s="99" t="s">
        <v>97</v>
      </c>
      <c r="F58" s="1"/>
    </row>
    <row r="59" spans="1:5" ht="25.5" customHeight="1">
      <c r="A59" s="83" t="s">
        <v>156</v>
      </c>
      <c r="B59" s="100" t="s">
        <v>7</v>
      </c>
      <c r="C59" s="101">
        <v>1</v>
      </c>
      <c r="D59" s="102">
        <v>284000</v>
      </c>
      <c r="E59" s="78" t="s">
        <v>8</v>
      </c>
    </row>
    <row r="60" spans="1:5" ht="15.75">
      <c r="A60" s="83" t="s">
        <v>156</v>
      </c>
      <c r="B60" s="79" t="s">
        <v>9</v>
      </c>
      <c r="C60" s="80">
        <v>4</v>
      </c>
      <c r="D60" s="81">
        <v>1760</v>
      </c>
      <c r="E60" s="82" t="s">
        <v>10</v>
      </c>
    </row>
    <row r="61" spans="1:5" ht="15.75">
      <c r="A61" s="83" t="s">
        <v>156</v>
      </c>
      <c r="B61" s="79" t="s">
        <v>21</v>
      </c>
      <c r="C61" s="80">
        <v>3</v>
      </c>
      <c r="D61" s="81">
        <v>60000</v>
      </c>
      <c r="E61" s="82" t="s">
        <v>176</v>
      </c>
    </row>
    <row r="62" spans="1:5" ht="15.75">
      <c r="A62" s="83" t="s">
        <v>156</v>
      </c>
      <c r="B62" s="79" t="s">
        <v>34</v>
      </c>
      <c r="C62" s="80">
        <v>12</v>
      </c>
      <c r="D62" s="81">
        <v>94200</v>
      </c>
      <c r="E62" s="82" t="s">
        <v>37</v>
      </c>
    </row>
    <row r="63" spans="1:5" ht="15.75">
      <c r="A63" s="83" t="s">
        <v>156</v>
      </c>
      <c r="B63" s="79" t="s">
        <v>38</v>
      </c>
      <c r="C63" s="80">
        <v>2</v>
      </c>
      <c r="D63" s="81">
        <v>4100</v>
      </c>
      <c r="E63" s="82" t="s">
        <v>36</v>
      </c>
    </row>
    <row r="64" spans="1:5" ht="15.75">
      <c r="A64" s="83" t="s">
        <v>156</v>
      </c>
      <c r="B64" s="79" t="s">
        <v>188</v>
      </c>
      <c r="C64" s="80">
        <v>40</v>
      </c>
      <c r="D64" s="81">
        <v>3880</v>
      </c>
      <c r="E64" s="82" t="s">
        <v>31</v>
      </c>
    </row>
    <row r="65" spans="1:5" ht="15.75">
      <c r="A65" s="83" t="s">
        <v>156</v>
      </c>
      <c r="B65" s="79" t="s">
        <v>45</v>
      </c>
      <c r="C65" s="80">
        <v>7</v>
      </c>
      <c r="D65" s="81">
        <v>2186.8</v>
      </c>
      <c r="E65" s="82" t="s">
        <v>47</v>
      </c>
    </row>
    <row r="66" spans="1:5" ht="15.75">
      <c r="A66" s="83" t="s">
        <v>156</v>
      </c>
      <c r="B66" s="84" t="s">
        <v>51</v>
      </c>
      <c r="C66" s="85">
        <v>3</v>
      </c>
      <c r="D66" s="103">
        <v>1176</v>
      </c>
      <c r="E66" s="104" t="s">
        <v>47</v>
      </c>
    </row>
    <row r="67" spans="1:5" ht="15.75">
      <c r="A67" s="83" t="s">
        <v>156</v>
      </c>
      <c r="B67" s="87" t="s">
        <v>57</v>
      </c>
      <c r="C67" s="88">
        <v>50</v>
      </c>
      <c r="D67" s="105">
        <v>10850</v>
      </c>
      <c r="E67" s="178" t="s">
        <v>175</v>
      </c>
    </row>
    <row r="68" spans="1:5" ht="27" customHeight="1">
      <c r="A68" s="83" t="s">
        <v>156</v>
      </c>
      <c r="B68" s="317" t="s">
        <v>71</v>
      </c>
      <c r="C68" s="80">
        <v>1</v>
      </c>
      <c r="D68" s="81">
        <v>150000</v>
      </c>
      <c r="E68" s="82" t="s">
        <v>65</v>
      </c>
    </row>
    <row r="69" spans="1:5" ht="15.75">
      <c r="A69" s="83" t="s">
        <v>156</v>
      </c>
      <c r="B69" s="79" t="s">
        <v>77</v>
      </c>
      <c r="C69" s="80">
        <v>10</v>
      </c>
      <c r="D69" s="81">
        <v>2930</v>
      </c>
      <c r="E69" s="82" t="s">
        <v>78</v>
      </c>
    </row>
    <row r="70" spans="1:5" ht="15.75">
      <c r="A70" s="83" t="s">
        <v>156</v>
      </c>
      <c r="B70" s="116" t="s">
        <v>218</v>
      </c>
      <c r="C70" s="80">
        <v>10</v>
      </c>
      <c r="D70" s="81">
        <v>86870</v>
      </c>
      <c r="E70" s="82" t="s">
        <v>254</v>
      </c>
    </row>
    <row r="71" spans="1:5" s="220" customFormat="1" ht="15.75">
      <c r="A71" s="83" t="s">
        <v>156</v>
      </c>
      <c r="B71" s="116" t="s">
        <v>303</v>
      </c>
      <c r="C71" s="80">
        <v>40</v>
      </c>
      <c r="D71" s="81">
        <v>12400</v>
      </c>
      <c r="E71" s="153" t="s">
        <v>498</v>
      </c>
    </row>
    <row r="72" spans="1:5" s="424" customFormat="1" ht="15.75">
      <c r="A72" s="83" t="s">
        <v>156</v>
      </c>
      <c r="B72" s="79" t="s">
        <v>339</v>
      </c>
      <c r="C72" s="80">
        <v>33</v>
      </c>
      <c r="D72" s="183">
        <v>194700</v>
      </c>
      <c r="E72" s="153" t="s">
        <v>499</v>
      </c>
    </row>
    <row r="73" spans="1:5" s="220" customFormat="1" ht="15.75">
      <c r="A73" s="83" t="s">
        <v>156</v>
      </c>
      <c r="B73" s="116" t="s">
        <v>291</v>
      </c>
      <c r="C73" s="80">
        <v>11</v>
      </c>
      <c r="D73" s="81">
        <v>192500</v>
      </c>
      <c r="E73" s="205" t="s">
        <v>482</v>
      </c>
    </row>
    <row r="74" spans="1:5" s="220" customFormat="1" ht="15.75">
      <c r="A74" s="83" t="s">
        <v>156</v>
      </c>
      <c r="B74" s="79" t="s">
        <v>292</v>
      </c>
      <c r="C74" s="80">
        <v>11</v>
      </c>
      <c r="D74" s="81">
        <v>16225</v>
      </c>
      <c r="E74" s="205" t="s">
        <v>482</v>
      </c>
    </row>
    <row r="75" spans="1:5" s="220" customFormat="1" ht="15.75">
      <c r="A75" s="83" t="s">
        <v>156</v>
      </c>
      <c r="B75" s="79" t="s">
        <v>338</v>
      </c>
      <c r="C75" s="80">
        <v>20</v>
      </c>
      <c r="D75" s="183">
        <v>9754</v>
      </c>
      <c r="E75" s="205" t="s">
        <v>482</v>
      </c>
    </row>
    <row r="76" spans="1:5" s="220" customFormat="1" ht="15.75">
      <c r="A76" s="83" t="s">
        <v>156</v>
      </c>
      <c r="B76" s="79" t="s">
        <v>340</v>
      </c>
      <c r="C76" s="80">
        <v>23</v>
      </c>
      <c r="D76" s="183">
        <v>45540</v>
      </c>
      <c r="E76" s="205" t="s">
        <v>482</v>
      </c>
    </row>
    <row r="77" spans="1:5" s="220" customFormat="1" ht="15.75">
      <c r="A77" s="83" t="s">
        <v>156</v>
      </c>
      <c r="B77" s="79" t="s">
        <v>341</v>
      </c>
      <c r="C77" s="80">
        <v>50</v>
      </c>
      <c r="D77" s="183">
        <v>5704.5</v>
      </c>
      <c r="E77" s="205" t="s">
        <v>482</v>
      </c>
    </row>
    <row r="78" spans="1:5" s="220" customFormat="1" ht="15.75">
      <c r="A78" s="83" t="s">
        <v>156</v>
      </c>
      <c r="B78" s="79" t="s">
        <v>342</v>
      </c>
      <c r="C78" s="80">
        <v>50</v>
      </c>
      <c r="D78" s="183">
        <v>22970</v>
      </c>
      <c r="E78" s="205" t="s">
        <v>490</v>
      </c>
    </row>
    <row r="79" spans="1:5" s="220" customFormat="1" ht="15.75">
      <c r="A79" s="83" t="s">
        <v>156</v>
      </c>
      <c r="B79" s="79" t="s">
        <v>343</v>
      </c>
      <c r="C79" s="80">
        <v>50</v>
      </c>
      <c r="D79" s="183">
        <v>23500</v>
      </c>
      <c r="E79" s="205" t="s">
        <v>477</v>
      </c>
    </row>
    <row r="80" spans="1:5" s="220" customFormat="1" ht="15.75">
      <c r="A80" s="83" t="s">
        <v>156</v>
      </c>
      <c r="B80" s="79" t="s">
        <v>335</v>
      </c>
      <c r="C80" s="80">
        <v>20</v>
      </c>
      <c r="D80" s="183">
        <v>14920</v>
      </c>
      <c r="E80" s="205" t="s">
        <v>482</v>
      </c>
    </row>
    <row r="81" spans="1:5" s="220" customFormat="1" ht="15.75">
      <c r="A81" s="83" t="s">
        <v>156</v>
      </c>
      <c r="B81" s="79" t="s">
        <v>336</v>
      </c>
      <c r="C81" s="80">
        <v>20</v>
      </c>
      <c r="D81" s="183">
        <v>4400</v>
      </c>
      <c r="E81" s="205" t="s">
        <v>483</v>
      </c>
    </row>
    <row r="82" spans="1:5" s="220" customFormat="1" ht="15.75">
      <c r="A82" s="83" t="s">
        <v>156</v>
      </c>
      <c r="B82" s="79" t="s">
        <v>337</v>
      </c>
      <c r="C82" s="80">
        <v>79</v>
      </c>
      <c r="D82" s="183">
        <v>13943.5</v>
      </c>
      <c r="E82" s="205" t="s">
        <v>483</v>
      </c>
    </row>
    <row r="83" spans="1:5" s="2" customFormat="1" ht="16.5" thickBot="1">
      <c r="A83" s="106"/>
      <c r="B83" s="513" t="s">
        <v>152</v>
      </c>
      <c r="C83" s="514"/>
      <c r="D83" s="136">
        <f>SUM(D59:D82)</f>
        <v>1258509.8</v>
      </c>
      <c r="E83" s="109"/>
    </row>
    <row r="84" spans="1:5" s="2" customFormat="1" ht="16.5" thickBot="1">
      <c r="A84" s="106"/>
      <c r="B84" s="107"/>
      <c r="C84" s="108"/>
      <c r="D84" s="110"/>
      <c r="E84" s="109"/>
    </row>
    <row r="85" spans="1:5" s="149" customFormat="1" ht="18.75">
      <c r="A85" s="145" t="s">
        <v>94</v>
      </c>
      <c r="B85" s="510" t="s">
        <v>98</v>
      </c>
      <c r="C85" s="510"/>
      <c r="D85" s="510"/>
      <c r="E85" s="148"/>
    </row>
    <row r="86" spans="1:5" s="2" customFormat="1" ht="15.75">
      <c r="A86" s="142" t="s">
        <v>155</v>
      </c>
      <c r="B86" s="111" t="s">
        <v>0</v>
      </c>
      <c r="C86" s="112" t="s">
        <v>1</v>
      </c>
      <c r="D86" s="184" t="s">
        <v>190</v>
      </c>
      <c r="E86" s="143" t="s">
        <v>97</v>
      </c>
    </row>
    <row r="87" spans="1:5" ht="15.75">
      <c r="A87" s="131" t="s">
        <v>156</v>
      </c>
      <c r="B87" s="79" t="s">
        <v>6</v>
      </c>
      <c r="C87" s="80">
        <v>1</v>
      </c>
      <c r="D87" s="81">
        <v>3900</v>
      </c>
      <c r="E87" s="132" t="s">
        <v>31</v>
      </c>
    </row>
    <row r="88" spans="1:5" ht="15.75">
      <c r="A88" s="131" t="s">
        <v>156</v>
      </c>
      <c r="B88" s="79" t="s">
        <v>13</v>
      </c>
      <c r="C88" s="80">
        <v>1</v>
      </c>
      <c r="D88" s="81">
        <v>865</v>
      </c>
      <c r="E88" s="132" t="s">
        <v>14</v>
      </c>
    </row>
    <row r="89" spans="1:5" ht="15.75">
      <c r="A89" s="131" t="s">
        <v>156</v>
      </c>
      <c r="B89" s="79" t="s">
        <v>15</v>
      </c>
      <c r="C89" s="80">
        <v>1</v>
      </c>
      <c r="D89" s="81">
        <v>697.64</v>
      </c>
      <c r="E89" s="132" t="s">
        <v>178</v>
      </c>
    </row>
    <row r="90" spans="1:5" ht="15.75">
      <c r="A90" s="131" t="s">
        <v>156</v>
      </c>
      <c r="B90" s="79" t="s">
        <v>18</v>
      </c>
      <c r="C90" s="80">
        <v>2</v>
      </c>
      <c r="D90" s="81">
        <v>1078.8</v>
      </c>
      <c r="E90" s="132" t="s">
        <v>179</v>
      </c>
    </row>
    <row r="91" spans="1:5" ht="15.75">
      <c r="A91" s="131" t="s">
        <v>156</v>
      </c>
      <c r="B91" s="79" t="s">
        <v>26</v>
      </c>
      <c r="C91" s="80">
        <v>3</v>
      </c>
      <c r="D91" s="81">
        <v>21420</v>
      </c>
      <c r="E91" s="132" t="s">
        <v>28</v>
      </c>
    </row>
    <row r="92" spans="1:5" ht="15.75">
      <c r="A92" s="131" t="s">
        <v>156</v>
      </c>
      <c r="B92" s="79" t="s">
        <v>188</v>
      </c>
      <c r="C92" s="80">
        <v>43</v>
      </c>
      <c r="D92" s="81">
        <v>4171</v>
      </c>
      <c r="E92" s="132" t="s">
        <v>31</v>
      </c>
    </row>
    <row r="93" spans="1:5" ht="15.75">
      <c r="A93" s="131" t="s">
        <v>156</v>
      </c>
      <c r="B93" s="79" t="s">
        <v>40</v>
      </c>
      <c r="C93" s="80">
        <v>1</v>
      </c>
      <c r="D93" s="81">
        <v>6100</v>
      </c>
      <c r="E93" s="144" t="s">
        <v>41</v>
      </c>
    </row>
    <row r="94" spans="1:5" ht="15.75">
      <c r="A94" s="131" t="s">
        <v>156</v>
      </c>
      <c r="B94" s="79" t="s">
        <v>45</v>
      </c>
      <c r="C94" s="80">
        <v>10</v>
      </c>
      <c r="D94" s="81">
        <v>2840</v>
      </c>
      <c r="E94" s="132" t="s">
        <v>20</v>
      </c>
    </row>
    <row r="95" spans="1:5" ht="15.75">
      <c r="A95" s="131" t="s">
        <v>156</v>
      </c>
      <c r="B95" s="79" t="s">
        <v>45</v>
      </c>
      <c r="C95" s="80">
        <v>20</v>
      </c>
      <c r="D95" s="81">
        <v>5680</v>
      </c>
      <c r="E95" s="132" t="s">
        <v>20</v>
      </c>
    </row>
    <row r="96" spans="1:5" ht="15.75">
      <c r="A96" s="131" t="s">
        <v>156</v>
      </c>
      <c r="B96" s="113" t="s">
        <v>50</v>
      </c>
      <c r="C96" s="114">
        <v>4</v>
      </c>
      <c r="D96" s="89">
        <v>1560</v>
      </c>
      <c r="E96" s="132" t="s">
        <v>180</v>
      </c>
    </row>
    <row r="97" spans="1:5" ht="15.75">
      <c r="A97" s="131" t="s">
        <v>156</v>
      </c>
      <c r="B97" s="79" t="s">
        <v>51</v>
      </c>
      <c r="C97" s="80">
        <v>4</v>
      </c>
      <c r="D97" s="81">
        <v>1568</v>
      </c>
      <c r="E97" s="132" t="s">
        <v>181</v>
      </c>
    </row>
    <row r="98" spans="1:5" ht="15.75">
      <c r="A98" s="131" t="s">
        <v>156</v>
      </c>
      <c r="B98" s="79" t="s">
        <v>53</v>
      </c>
      <c r="C98" s="80">
        <v>23</v>
      </c>
      <c r="D98" s="81">
        <v>1123.09</v>
      </c>
      <c r="E98" s="132" t="s">
        <v>172</v>
      </c>
    </row>
    <row r="99" spans="1:5" ht="15.75">
      <c r="A99" s="131" t="s">
        <v>156</v>
      </c>
      <c r="B99" s="79" t="s">
        <v>54</v>
      </c>
      <c r="C99" s="80">
        <v>7</v>
      </c>
      <c r="D99" s="81">
        <v>896</v>
      </c>
      <c r="E99" s="132" t="s">
        <v>177</v>
      </c>
    </row>
    <row r="100" spans="1:5" ht="15.75">
      <c r="A100" s="164" t="s">
        <v>156</v>
      </c>
      <c r="B100" s="180" t="s">
        <v>57</v>
      </c>
      <c r="C100" s="181">
        <v>24</v>
      </c>
      <c r="D100" s="182">
        <v>5208</v>
      </c>
      <c r="E100" s="165" t="s">
        <v>170</v>
      </c>
    </row>
    <row r="101" spans="1:5" ht="15.75">
      <c r="A101" s="129" t="s">
        <v>156</v>
      </c>
      <c r="B101" s="75" t="s">
        <v>61</v>
      </c>
      <c r="C101" s="76">
        <v>1</v>
      </c>
      <c r="D101" s="77">
        <v>8000</v>
      </c>
      <c r="E101" s="130" t="s">
        <v>182</v>
      </c>
    </row>
    <row r="102" spans="1:5" ht="31.5">
      <c r="A102" s="131" t="s">
        <v>156</v>
      </c>
      <c r="B102" s="79" t="s">
        <v>64</v>
      </c>
      <c r="C102" s="80">
        <v>1</v>
      </c>
      <c r="D102" s="81">
        <v>81000</v>
      </c>
      <c r="E102" s="132" t="s">
        <v>66</v>
      </c>
    </row>
    <row r="103" spans="1:5" s="220" customFormat="1" ht="15.75">
      <c r="A103" s="131" t="s">
        <v>156</v>
      </c>
      <c r="B103" s="79" t="s">
        <v>73</v>
      </c>
      <c r="C103" s="80">
        <v>11</v>
      </c>
      <c r="D103" s="81">
        <v>3299.89</v>
      </c>
      <c r="E103" s="132" t="s">
        <v>183</v>
      </c>
    </row>
    <row r="104" spans="1:5" s="220" customFormat="1" ht="15.75">
      <c r="A104" s="131" t="s">
        <v>156</v>
      </c>
      <c r="B104" s="79" t="s">
        <v>74</v>
      </c>
      <c r="C104" s="80">
        <v>10</v>
      </c>
      <c r="D104" s="81">
        <v>6900</v>
      </c>
      <c r="E104" s="132" t="s">
        <v>75</v>
      </c>
    </row>
    <row r="105" spans="1:5" s="220" customFormat="1" ht="15.75">
      <c r="A105" s="131" t="s">
        <v>156</v>
      </c>
      <c r="B105" s="79" t="s">
        <v>77</v>
      </c>
      <c r="C105" s="80">
        <v>5</v>
      </c>
      <c r="D105" s="81">
        <v>1465</v>
      </c>
      <c r="E105" s="132" t="s">
        <v>184</v>
      </c>
    </row>
    <row r="106" spans="1:5" s="220" customFormat="1" ht="15.75">
      <c r="A106" s="131" t="s">
        <v>156</v>
      </c>
      <c r="B106" s="79" t="s">
        <v>88</v>
      </c>
      <c r="C106" s="80">
        <v>4</v>
      </c>
      <c r="D106" s="81">
        <v>4980</v>
      </c>
      <c r="E106" s="132" t="s">
        <v>89</v>
      </c>
    </row>
    <row r="107" spans="1:5" s="220" customFormat="1" ht="15.75">
      <c r="A107" s="131" t="s">
        <v>156</v>
      </c>
      <c r="B107" s="113" t="s">
        <v>39</v>
      </c>
      <c r="C107" s="114">
        <v>2</v>
      </c>
      <c r="D107" s="89">
        <v>25400</v>
      </c>
      <c r="E107" s="132" t="s">
        <v>256</v>
      </c>
    </row>
    <row r="108" spans="1:5" s="220" customFormat="1" ht="15.75">
      <c r="A108" s="131" t="s">
        <v>156</v>
      </c>
      <c r="B108" s="113" t="s">
        <v>311</v>
      </c>
      <c r="C108" s="114">
        <v>7</v>
      </c>
      <c r="D108" s="89">
        <v>3493</v>
      </c>
      <c r="E108" s="132" t="s">
        <v>312</v>
      </c>
    </row>
    <row r="109" spans="1:5" s="220" customFormat="1" ht="15.75">
      <c r="A109" s="131" t="s">
        <v>156</v>
      </c>
      <c r="B109" s="113" t="s">
        <v>224</v>
      </c>
      <c r="C109" s="114">
        <v>1</v>
      </c>
      <c r="D109" s="89">
        <v>267500</v>
      </c>
      <c r="E109" s="158" t="s">
        <v>244</v>
      </c>
    </row>
    <row r="110" spans="1:5" s="220" customFormat="1" ht="15.75">
      <c r="A110" s="131" t="s">
        <v>156</v>
      </c>
      <c r="B110" s="113" t="s">
        <v>221</v>
      </c>
      <c r="C110" s="114">
        <v>29</v>
      </c>
      <c r="D110" s="89">
        <v>14268</v>
      </c>
      <c r="E110" s="132" t="s">
        <v>320</v>
      </c>
    </row>
    <row r="111" spans="1:5" s="220" customFormat="1" ht="15.75">
      <c r="A111" s="131" t="s">
        <v>156</v>
      </c>
      <c r="B111" s="113" t="s">
        <v>223</v>
      </c>
      <c r="C111" s="114">
        <v>10</v>
      </c>
      <c r="D111" s="89">
        <v>9360</v>
      </c>
      <c r="E111" s="132" t="s">
        <v>499</v>
      </c>
    </row>
    <row r="112" spans="1:5" s="220" customFormat="1" ht="15.75">
      <c r="A112" s="131" t="s">
        <v>156</v>
      </c>
      <c r="B112" s="113" t="s">
        <v>222</v>
      </c>
      <c r="C112" s="114">
        <v>1</v>
      </c>
      <c r="D112" s="89">
        <v>236833</v>
      </c>
      <c r="E112" s="132" t="s">
        <v>500</v>
      </c>
    </row>
    <row r="113" spans="1:5" s="220" customFormat="1" ht="15.75">
      <c r="A113" s="131" t="s">
        <v>156</v>
      </c>
      <c r="B113" s="113" t="s">
        <v>267</v>
      </c>
      <c r="C113" s="114">
        <v>6</v>
      </c>
      <c r="D113" s="89">
        <v>916.68</v>
      </c>
      <c r="E113" s="132" t="s">
        <v>501</v>
      </c>
    </row>
    <row r="114" spans="1:5" s="220" customFormat="1" ht="15.75">
      <c r="A114" s="157" t="s">
        <v>156</v>
      </c>
      <c r="B114" s="87" t="s">
        <v>259</v>
      </c>
      <c r="C114" s="88">
        <v>1</v>
      </c>
      <c r="D114" s="117">
        <v>30000</v>
      </c>
      <c r="E114" s="132" t="s">
        <v>502</v>
      </c>
    </row>
    <row r="115" spans="1:5" s="220" customFormat="1" ht="15.75">
      <c r="A115" s="161" t="s">
        <v>156</v>
      </c>
      <c r="B115" s="113" t="s">
        <v>303</v>
      </c>
      <c r="C115" s="114">
        <v>40</v>
      </c>
      <c r="D115" s="89">
        <v>12400</v>
      </c>
      <c r="E115" s="495" t="s">
        <v>498</v>
      </c>
    </row>
    <row r="116" spans="1:5" s="424" customFormat="1" ht="15.75">
      <c r="A116" s="157" t="s">
        <v>156</v>
      </c>
      <c r="B116" s="79" t="s">
        <v>344</v>
      </c>
      <c r="C116" s="80">
        <v>50</v>
      </c>
      <c r="D116" s="183">
        <v>295000</v>
      </c>
      <c r="E116" s="153" t="s">
        <v>526</v>
      </c>
    </row>
    <row r="117" spans="1:5" s="424" customFormat="1" ht="15.75">
      <c r="A117" s="157" t="s">
        <v>156</v>
      </c>
      <c r="B117" s="116" t="s">
        <v>349</v>
      </c>
      <c r="C117" s="318">
        <v>3</v>
      </c>
      <c r="D117" s="444">
        <v>2085</v>
      </c>
      <c r="E117" s="153" t="s">
        <v>487</v>
      </c>
    </row>
    <row r="118" spans="1:5" s="220" customFormat="1" ht="15.75">
      <c r="A118" s="161" t="s">
        <v>156</v>
      </c>
      <c r="B118" s="113" t="s">
        <v>298</v>
      </c>
      <c r="C118" s="114">
        <v>8</v>
      </c>
      <c r="D118" s="89">
        <v>64000</v>
      </c>
      <c r="E118" s="205" t="s">
        <v>490</v>
      </c>
    </row>
    <row r="119" spans="1:5" s="220" customFormat="1" ht="15.75">
      <c r="A119" s="161" t="s">
        <v>156</v>
      </c>
      <c r="B119" s="113" t="s">
        <v>293</v>
      </c>
      <c r="C119" s="114">
        <v>8</v>
      </c>
      <c r="D119" s="89">
        <v>140000</v>
      </c>
      <c r="E119" s="205" t="s">
        <v>482</v>
      </c>
    </row>
    <row r="120" spans="1:5" s="220" customFormat="1" ht="15.75">
      <c r="A120" s="157" t="s">
        <v>156</v>
      </c>
      <c r="B120" s="87" t="s">
        <v>292</v>
      </c>
      <c r="C120" s="88">
        <v>8</v>
      </c>
      <c r="D120" s="117">
        <v>11800</v>
      </c>
      <c r="E120" s="205" t="s">
        <v>482</v>
      </c>
    </row>
    <row r="121" spans="1:5" s="220" customFormat="1" ht="15.75">
      <c r="A121" s="157" t="s">
        <v>156</v>
      </c>
      <c r="B121" s="79" t="s">
        <v>338</v>
      </c>
      <c r="C121" s="80">
        <v>40</v>
      </c>
      <c r="D121" s="81">
        <v>19508</v>
      </c>
      <c r="E121" s="205" t="s">
        <v>482</v>
      </c>
    </row>
    <row r="122" spans="1:5" s="220" customFormat="1" ht="15.75">
      <c r="A122" s="157" t="s">
        <v>156</v>
      </c>
      <c r="B122" s="79" t="s">
        <v>331</v>
      </c>
      <c r="C122" s="80">
        <v>8</v>
      </c>
      <c r="D122" s="183">
        <v>18240</v>
      </c>
      <c r="E122" s="205" t="s">
        <v>482</v>
      </c>
    </row>
    <row r="123" spans="1:5" s="220" customFormat="1" ht="15.75">
      <c r="A123" s="157" t="s">
        <v>156</v>
      </c>
      <c r="B123" s="116" t="s">
        <v>345</v>
      </c>
      <c r="C123" s="318">
        <v>2</v>
      </c>
      <c r="D123" s="444">
        <v>1120</v>
      </c>
      <c r="E123" s="205" t="s">
        <v>482</v>
      </c>
    </row>
    <row r="124" spans="1:5" s="220" customFormat="1" ht="15.75">
      <c r="A124" s="157" t="s">
        <v>156</v>
      </c>
      <c r="B124" s="116" t="s">
        <v>346</v>
      </c>
      <c r="C124" s="318">
        <v>13</v>
      </c>
      <c r="D124" s="444">
        <v>25740</v>
      </c>
      <c r="E124" s="205" t="s">
        <v>482</v>
      </c>
    </row>
    <row r="125" spans="1:5" s="220" customFormat="1" ht="15.75">
      <c r="A125" s="157" t="s">
        <v>156</v>
      </c>
      <c r="B125" s="202" t="s">
        <v>347</v>
      </c>
      <c r="C125" s="18">
        <v>39</v>
      </c>
      <c r="D125" s="445">
        <v>4449.51</v>
      </c>
      <c r="E125" s="205" t="s">
        <v>477</v>
      </c>
    </row>
    <row r="126" spans="1:5" s="220" customFormat="1" ht="15.75">
      <c r="A126" s="157" t="s">
        <v>156</v>
      </c>
      <c r="B126" s="116" t="s">
        <v>342</v>
      </c>
      <c r="C126" s="318">
        <v>28</v>
      </c>
      <c r="D126" s="444">
        <v>12863.199999999999</v>
      </c>
      <c r="E126" s="205" t="s">
        <v>490</v>
      </c>
    </row>
    <row r="127" spans="1:5" s="220" customFormat="1" ht="15.75">
      <c r="A127" s="157" t="s">
        <v>156</v>
      </c>
      <c r="B127" s="116" t="s">
        <v>348</v>
      </c>
      <c r="C127" s="318">
        <v>23</v>
      </c>
      <c r="D127" s="444">
        <v>10810</v>
      </c>
      <c r="E127" s="205" t="s">
        <v>477</v>
      </c>
    </row>
    <row r="128" spans="1:5" s="220" customFormat="1" ht="15.75">
      <c r="A128" s="157" t="s">
        <v>156</v>
      </c>
      <c r="B128" s="116" t="s">
        <v>350</v>
      </c>
      <c r="C128" s="318">
        <v>51</v>
      </c>
      <c r="D128" s="444">
        <v>38046</v>
      </c>
      <c r="E128" s="205" t="s">
        <v>482</v>
      </c>
    </row>
    <row r="129" spans="1:5" s="220" customFormat="1" ht="15.75">
      <c r="A129" s="157" t="s">
        <v>156</v>
      </c>
      <c r="B129" s="116" t="s">
        <v>336</v>
      </c>
      <c r="C129" s="318">
        <v>12</v>
      </c>
      <c r="D129" s="444">
        <v>2424</v>
      </c>
      <c r="E129" s="205" t="s">
        <v>483</v>
      </c>
    </row>
    <row r="130" spans="1:5" ht="15.75">
      <c r="A130" s="157" t="s">
        <v>156</v>
      </c>
      <c r="B130" s="202" t="s">
        <v>351</v>
      </c>
      <c r="C130" s="18">
        <v>67</v>
      </c>
      <c r="D130" s="444">
        <v>11825.5</v>
      </c>
      <c r="E130" s="205" t="s">
        <v>482</v>
      </c>
    </row>
    <row r="131" spans="1:5" s="2" customFormat="1" ht="16.5" thickBot="1">
      <c r="A131" s="106"/>
      <c r="B131" s="508" t="s">
        <v>152</v>
      </c>
      <c r="C131" s="509"/>
      <c r="D131" s="136">
        <f>SUM(D87:D130)</f>
        <v>1420834.31</v>
      </c>
      <c r="E131" s="109"/>
    </row>
    <row r="132" spans="1:5" s="2" customFormat="1" ht="16.5" thickBot="1">
      <c r="A132" s="106"/>
      <c r="B132" s="107"/>
      <c r="C132" s="108"/>
      <c r="D132" s="110"/>
      <c r="E132" s="109"/>
    </row>
    <row r="133" spans="1:5" s="149" customFormat="1" ht="18.75">
      <c r="A133" s="145" t="s">
        <v>94</v>
      </c>
      <c r="B133" s="510" t="s">
        <v>99</v>
      </c>
      <c r="C133" s="510"/>
      <c r="D133" s="510"/>
      <c r="E133" s="148"/>
    </row>
    <row r="134" spans="1:5" s="2" customFormat="1" ht="15.75">
      <c r="A134" s="142" t="s">
        <v>155</v>
      </c>
      <c r="B134" s="111" t="s">
        <v>0</v>
      </c>
      <c r="C134" s="112" t="s">
        <v>1</v>
      </c>
      <c r="D134" s="184" t="s">
        <v>190</v>
      </c>
      <c r="E134" s="143" t="s">
        <v>97</v>
      </c>
    </row>
    <row r="135" spans="1:5" ht="15.75">
      <c r="A135" s="131" t="s">
        <v>156</v>
      </c>
      <c r="B135" s="79" t="s">
        <v>13</v>
      </c>
      <c r="C135" s="80">
        <v>1</v>
      </c>
      <c r="D135" s="81">
        <v>865</v>
      </c>
      <c r="E135" s="130" t="s">
        <v>178</v>
      </c>
    </row>
    <row r="136" spans="1:5" ht="15.75">
      <c r="A136" s="131" t="s">
        <v>156</v>
      </c>
      <c r="B136" s="84" t="s">
        <v>15</v>
      </c>
      <c r="C136" s="85">
        <v>1</v>
      </c>
      <c r="D136" s="86">
        <v>697.64</v>
      </c>
      <c r="E136" s="153" t="s">
        <v>185</v>
      </c>
    </row>
    <row r="137" spans="1:5" ht="15.75">
      <c r="A137" s="131" t="s">
        <v>156</v>
      </c>
      <c r="B137" s="87" t="s">
        <v>16</v>
      </c>
      <c r="C137" s="88">
        <v>1</v>
      </c>
      <c r="D137" s="105">
        <v>980</v>
      </c>
      <c r="E137" s="154" t="s">
        <v>186</v>
      </c>
    </row>
    <row r="138" spans="1:5" ht="15.75">
      <c r="A138" s="131" t="s">
        <v>156</v>
      </c>
      <c r="B138" s="100" t="s">
        <v>26</v>
      </c>
      <c r="C138" s="101">
        <v>3</v>
      </c>
      <c r="D138" s="102">
        <v>21420</v>
      </c>
      <c r="E138" s="155" t="s">
        <v>30</v>
      </c>
    </row>
    <row r="139" spans="1:5" ht="15.75">
      <c r="A139" s="131" t="s">
        <v>156</v>
      </c>
      <c r="B139" s="79" t="s">
        <v>34</v>
      </c>
      <c r="C139" s="80">
        <v>5</v>
      </c>
      <c r="D139" s="81">
        <v>39250</v>
      </c>
      <c r="E139" s="132" t="s">
        <v>187</v>
      </c>
    </row>
    <row r="140" spans="1:5" ht="15.75">
      <c r="A140" s="131" t="s">
        <v>156</v>
      </c>
      <c r="B140" s="79" t="s">
        <v>188</v>
      </c>
      <c r="C140" s="80">
        <v>30</v>
      </c>
      <c r="D140" s="183">
        <v>2910</v>
      </c>
      <c r="E140" s="132" t="s">
        <v>173</v>
      </c>
    </row>
    <row r="141" spans="1:5" ht="15.75">
      <c r="A141" s="131" t="s">
        <v>156</v>
      </c>
      <c r="B141" s="79" t="s">
        <v>57</v>
      </c>
      <c r="C141" s="80">
        <v>8</v>
      </c>
      <c r="D141" s="81">
        <v>1736</v>
      </c>
      <c r="E141" s="132" t="s">
        <v>175</v>
      </c>
    </row>
    <row r="142" spans="1:5" ht="15.75">
      <c r="A142" s="131" t="s">
        <v>156</v>
      </c>
      <c r="B142" s="79" t="s">
        <v>61</v>
      </c>
      <c r="C142" s="80">
        <v>1</v>
      </c>
      <c r="D142" s="81">
        <v>8000</v>
      </c>
      <c r="E142" s="132" t="s">
        <v>182</v>
      </c>
    </row>
    <row r="143" spans="1:5" s="220" customFormat="1" ht="35.25" customHeight="1">
      <c r="A143" s="131" t="s">
        <v>156</v>
      </c>
      <c r="B143" s="79" t="s">
        <v>71</v>
      </c>
      <c r="C143" s="76">
        <v>1</v>
      </c>
      <c r="D143" s="81">
        <v>150000</v>
      </c>
      <c r="E143" s="132" t="s">
        <v>66</v>
      </c>
    </row>
    <row r="144" spans="1:5" s="220" customFormat="1" ht="15.75">
      <c r="A144" s="131" t="s">
        <v>156</v>
      </c>
      <c r="B144" s="79" t="s">
        <v>77</v>
      </c>
      <c r="C144" s="80">
        <v>3</v>
      </c>
      <c r="D144" s="81">
        <v>879</v>
      </c>
      <c r="E144" s="132" t="s">
        <v>78</v>
      </c>
    </row>
    <row r="145" spans="1:5" s="220" customFormat="1" ht="15.75">
      <c r="A145" s="161" t="s">
        <v>156</v>
      </c>
      <c r="B145" s="79" t="s">
        <v>81</v>
      </c>
      <c r="C145" s="80">
        <v>10</v>
      </c>
      <c r="D145" s="81">
        <v>1089.6</v>
      </c>
      <c r="E145" s="132" t="s">
        <v>82</v>
      </c>
    </row>
    <row r="146" spans="1:5" s="220" customFormat="1" ht="15.75">
      <c r="A146" s="138" t="s">
        <v>156</v>
      </c>
      <c r="B146" s="137" t="s">
        <v>90</v>
      </c>
      <c r="C146" s="138">
        <v>1</v>
      </c>
      <c r="D146" s="139">
        <v>3500</v>
      </c>
      <c r="E146" s="162" t="s">
        <v>36</v>
      </c>
    </row>
    <row r="147" spans="1:5" s="220" customFormat="1" ht="15.75">
      <c r="A147" s="131" t="s">
        <v>156</v>
      </c>
      <c r="B147" s="113" t="s">
        <v>59</v>
      </c>
      <c r="C147" s="114">
        <v>2</v>
      </c>
      <c r="D147" s="89">
        <v>5000</v>
      </c>
      <c r="E147" s="130" t="s">
        <v>242</v>
      </c>
    </row>
    <row r="148" spans="1:5" s="220" customFormat="1" ht="15.75">
      <c r="A148" s="167" t="s">
        <v>156</v>
      </c>
      <c r="B148" s="137" t="s">
        <v>63</v>
      </c>
      <c r="C148" s="138">
        <v>4</v>
      </c>
      <c r="D148" s="139">
        <v>680</v>
      </c>
      <c r="E148" s="221" t="s">
        <v>175</v>
      </c>
    </row>
    <row r="149" spans="1:5" s="220" customFormat="1" ht="15.75">
      <c r="A149" s="129" t="s">
        <v>156</v>
      </c>
      <c r="B149" s="79" t="s">
        <v>11</v>
      </c>
      <c r="C149" s="80">
        <v>4</v>
      </c>
      <c r="D149" s="81">
        <v>24000</v>
      </c>
      <c r="E149" s="132" t="s">
        <v>257</v>
      </c>
    </row>
    <row r="150" spans="1:5" s="220" customFormat="1" ht="15.75">
      <c r="A150" s="167" t="s">
        <v>156</v>
      </c>
      <c r="B150" s="137" t="s">
        <v>310</v>
      </c>
      <c r="C150" s="138">
        <v>7</v>
      </c>
      <c r="D150" s="139">
        <v>3146</v>
      </c>
      <c r="E150" s="221" t="s">
        <v>312</v>
      </c>
    </row>
    <row r="151" spans="1:5" s="220" customFormat="1" ht="15.75">
      <c r="A151" s="167" t="s">
        <v>156</v>
      </c>
      <c r="B151" s="319" t="s">
        <v>238</v>
      </c>
      <c r="C151" s="138">
        <v>3</v>
      </c>
      <c r="D151" s="139">
        <v>42570</v>
      </c>
      <c r="E151" s="221" t="s">
        <v>503</v>
      </c>
    </row>
    <row r="152" spans="1:5" s="220" customFormat="1" ht="15.75">
      <c r="A152" s="167" t="s">
        <v>156</v>
      </c>
      <c r="B152" s="137" t="s">
        <v>225</v>
      </c>
      <c r="C152" s="138">
        <v>5</v>
      </c>
      <c r="D152" s="139">
        <v>4680</v>
      </c>
      <c r="E152" s="221" t="s">
        <v>503</v>
      </c>
    </row>
    <row r="153" spans="1:5" s="220" customFormat="1" ht="15.75">
      <c r="A153" s="167" t="s">
        <v>156</v>
      </c>
      <c r="B153" s="137" t="s">
        <v>266</v>
      </c>
      <c r="C153" s="138">
        <v>1</v>
      </c>
      <c r="D153" s="139">
        <v>12000</v>
      </c>
      <c r="E153" s="221" t="s">
        <v>330</v>
      </c>
    </row>
    <row r="154" spans="1:5" s="220" customFormat="1" ht="15.75">
      <c r="A154" s="167" t="s">
        <v>156</v>
      </c>
      <c r="B154" s="137" t="s">
        <v>303</v>
      </c>
      <c r="C154" s="138">
        <v>50</v>
      </c>
      <c r="D154" s="139">
        <v>15500</v>
      </c>
      <c r="E154" s="221" t="s">
        <v>504</v>
      </c>
    </row>
    <row r="155" spans="1:5" s="220" customFormat="1" ht="15.75">
      <c r="A155" s="167" t="s">
        <v>156</v>
      </c>
      <c r="B155" s="137" t="s">
        <v>260</v>
      </c>
      <c r="C155" s="138">
        <v>1</v>
      </c>
      <c r="D155" s="139">
        <v>30000</v>
      </c>
      <c r="E155" s="221" t="s">
        <v>502</v>
      </c>
    </row>
    <row r="156" spans="1:5" s="424" customFormat="1" ht="15.75">
      <c r="A156" s="167" t="s">
        <v>156</v>
      </c>
      <c r="B156" s="458" t="s">
        <v>349</v>
      </c>
      <c r="C156" s="29">
        <v>5</v>
      </c>
      <c r="D156" s="457">
        <v>3475</v>
      </c>
      <c r="E156" s="153" t="s">
        <v>505</v>
      </c>
    </row>
    <row r="157" spans="1:5" s="424" customFormat="1" ht="15.75">
      <c r="A157" s="167" t="s">
        <v>156</v>
      </c>
      <c r="B157" s="116" t="s">
        <v>339</v>
      </c>
      <c r="C157" s="320">
        <v>20</v>
      </c>
      <c r="D157" s="444">
        <v>118000</v>
      </c>
      <c r="E157" s="221" t="s">
        <v>526</v>
      </c>
    </row>
    <row r="158" spans="1:5" s="220" customFormat="1" ht="15.75">
      <c r="A158" s="167" t="s">
        <v>156</v>
      </c>
      <c r="B158" s="137" t="s">
        <v>294</v>
      </c>
      <c r="C158" s="138">
        <v>4</v>
      </c>
      <c r="D158" s="139">
        <v>70000</v>
      </c>
      <c r="E158" s="168" t="s">
        <v>482</v>
      </c>
    </row>
    <row r="159" spans="1:5" s="220" customFormat="1" ht="15.75">
      <c r="A159" s="167" t="s">
        <v>156</v>
      </c>
      <c r="B159" s="137" t="s">
        <v>292</v>
      </c>
      <c r="C159" s="138">
        <v>4</v>
      </c>
      <c r="D159" s="139">
        <v>5900</v>
      </c>
      <c r="E159" s="168" t="s">
        <v>482</v>
      </c>
    </row>
    <row r="160" spans="1:5" s="220" customFormat="1" ht="15.75">
      <c r="A160" s="167" t="s">
        <v>156</v>
      </c>
      <c r="B160" s="322" t="s">
        <v>352</v>
      </c>
      <c r="C160" s="316">
        <v>6</v>
      </c>
      <c r="D160" s="139">
        <v>39312</v>
      </c>
      <c r="E160" s="168" t="s">
        <v>482</v>
      </c>
    </row>
    <row r="161" spans="1:5" ht="17.25" customHeight="1">
      <c r="A161" s="167" t="s">
        <v>156</v>
      </c>
      <c r="B161" s="215" t="s">
        <v>338</v>
      </c>
      <c r="C161" s="20">
        <v>6</v>
      </c>
      <c r="D161" s="446">
        <v>2926.2</v>
      </c>
      <c r="E161" s="168" t="s">
        <v>482</v>
      </c>
    </row>
    <row r="162" spans="1:5" ht="15.75">
      <c r="A162" s="167" t="s">
        <v>156</v>
      </c>
      <c r="B162" s="215" t="s">
        <v>345</v>
      </c>
      <c r="C162" s="20">
        <v>3</v>
      </c>
      <c r="D162" s="444">
        <v>1680</v>
      </c>
      <c r="E162" s="168" t="s">
        <v>482</v>
      </c>
    </row>
    <row r="163" spans="1:5" ht="15.75">
      <c r="A163" s="167" t="s">
        <v>156</v>
      </c>
      <c r="B163" s="116" t="s">
        <v>346</v>
      </c>
      <c r="C163" s="318">
        <v>10</v>
      </c>
      <c r="D163" s="444">
        <v>19800</v>
      </c>
      <c r="E163" s="168" t="s">
        <v>482</v>
      </c>
    </row>
    <row r="164" spans="1:5" s="220" customFormat="1" ht="15.75">
      <c r="A164" s="167" t="s">
        <v>156</v>
      </c>
      <c r="B164" s="215" t="s">
        <v>347</v>
      </c>
      <c r="C164" s="20">
        <v>27</v>
      </c>
      <c r="D164" s="444">
        <v>3080.4300000000003</v>
      </c>
      <c r="E164" s="205" t="s">
        <v>477</v>
      </c>
    </row>
    <row r="165" spans="1:5" s="220" customFormat="1" ht="15.75">
      <c r="A165" s="167" t="s">
        <v>156</v>
      </c>
      <c r="B165" s="328" t="s">
        <v>342</v>
      </c>
      <c r="C165" s="327">
        <v>30</v>
      </c>
      <c r="D165" s="444">
        <v>13782</v>
      </c>
      <c r="E165" s="168" t="s">
        <v>490</v>
      </c>
    </row>
    <row r="166" spans="1:5" s="220" customFormat="1" ht="15.75">
      <c r="A166" s="167" t="s">
        <v>156</v>
      </c>
      <c r="B166" s="458" t="s">
        <v>350</v>
      </c>
      <c r="C166" s="29">
        <v>50</v>
      </c>
      <c r="D166" s="457">
        <v>37300</v>
      </c>
      <c r="E166" s="168" t="s">
        <v>482</v>
      </c>
    </row>
    <row r="167" spans="1:5" s="220" customFormat="1" ht="15.75">
      <c r="A167" s="167" t="s">
        <v>156</v>
      </c>
      <c r="B167" s="214" t="s">
        <v>336</v>
      </c>
      <c r="C167" s="456">
        <v>10</v>
      </c>
      <c r="D167" s="444">
        <v>2200</v>
      </c>
      <c r="E167" s="168" t="s">
        <v>483</v>
      </c>
    </row>
    <row r="168" spans="1:5" s="220" customFormat="1" ht="15.75">
      <c r="A168" s="167" t="s">
        <v>156</v>
      </c>
      <c r="B168" s="116" t="s">
        <v>351</v>
      </c>
      <c r="C168" s="318">
        <v>20</v>
      </c>
      <c r="D168" s="444">
        <v>3530</v>
      </c>
      <c r="E168" s="168" t="s">
        <v>482</v>
      </c>
    </row>
    <row r="169" spans="1:5" s="2" customFormat="1" ht="16.5" thickBot="1">
      <c r="A169" s="108"/>
      <c r="B169" s="508" t="s">
        <v>152</v>
      </c>
      <c r="C169" s="509"/>
      <c r="D169" s="136">
        <f>SUM(D135:D168)</f>
        <v>689888.87</v>
      </c>
      <c r="E169" s="92"/>
    </row>
    <row r="170" spans="1:5" s="2" customFormat="1" ht="16.5" thickBot="1">
      <c r="A170" s="108"/>
      <c r="B170" s="107"/>
      <c r="C170" s="108"/>
      <c r="D170" s="110"/>
      <c r="E170" s="92"/>
    </row>
    <row r="171" spans="1:5" s="156" customFormat="1" ht="18.75">
      <c r="A171" s="145" t="s">
        <v>94</v>
      </c>
      <c r="B171" s="510" t="s">
        <v>100</v>
      </c>
      <c r="C171" s="510"/>
      <c r="D171" s="510"/>
      <c r="E171" s="148"/>
    </row>
    <row r="172" spans="1:5" s="2" customFormat="1" ht="15.75">
      <c r="A172" s="142" t="s">
        <v>155</v>
      </c>
      <c r="B172" s="111" t="s">
        <v>0</v>
      </c>
      <c r="C172" s="112" t="s">
        <v>1</v>
      </c>
      <c r="D172" s="184" t="s">
        <v>190</v>
      </c>
      <c r="E172" s="143" t="s">
        <v>97</v>
      </c>
    </row>
    <row r="173" spans="1:5" s="2" customFormat="1" ht="15.75">
      <c r="A173" s="131" t="s">
        <v>156</v>
      </c>
      <c r="B173" s="79" t="s">
        <v>21</v>
      </c>
      <c r="C173" s="114">
        <v>14</v>
      </c>
      <c r="D173" s="183">
        <v>280000</v>
      </c>
      <c r="E173" s="132" t="s">
        <v>189</v>
      </c>
    </row>
    <row r="174" spans="1:5" ht="15.75">
      <c r="A174" s="131" t="s">
        <v>156</v>
      </c>
      <c r="B174" s="79" t="s">
        <v>26</v>
      </c>
      <c r="C174" s="114">
        <v>5</v>
      </c>
      <c r="D174" s="81">
        <v>35700</v>
      </c>
      <c r="E174" s="132" t="s">
        <v>29</v>
      </c>
    </row>
    <row r="175" spans="1:5" ht="15.75">
      <c r="A175" s="129" t="s">
        <v>156</v>
      </c>
      <c r="B175" s="79" t="s">
        <v>45</v>
      </c>
      <c r="C175" s="80">
        <v>80</v>
      </c>
      <c r="D175" s="115">
        <v>22720</v>
      </c>
      <c r="E175" s="132" t="s">
        <v>154</v>
      </c>
    </row>
    <row r="176" spans="1:5" ht="15.75">
      <c r="A176" s="129" t="s">
        <v>156</v>
      </c>
      <c r="B176" s="75" t="s">
        <v>61</v>
      </c>
      <c r="C176" s="76">
        <v>5</v>
      </c>
      <c r="D176" s="77">
        <v>40000</v>
      </c>
      <c r="E176" s="132" t="s">
        <v>191</v>
      </c>
    </row>
    <row r="177" spans="1:5" ht="15.75">
      <c r="A177" s="131" t="s">
        <v>157</v>
      </c>
      <c r="B177" s="79" t="s">
        <v>61</v>
      </c>
      <c r="C177" s="80">
        <v>7</v>
      </c>
      <c r="D177" s="81">
        <v>56000</v>
      </c>
      <c r="E177" s="132" t="s">
        <v>191</v>
      </c>
    </row>
    <row r="178" spans="1:5" ht="31.5">
      <c r="A178" s="131" t="s">
        <v>157</v>
      </c>
      <c r="B178" s="79" t="s">
        <v>69</v>
      </c>
      <c r="C178" s="80">
        <v>1</v>
      </c>
      <c r="D178" s="81">
        <v>93186.33</v>
      </c>
      <c r="E178" s="132" t="s">
        <v>70</v>
      </c>
    </row>
    <row r="179" spans="1:5" ht="31.5">
      <c r="A179" s="131" t="s">
        <v>156</v>
      </c>
      <c r="B179" s="79" t="s">
        <v>69</v>
      </c>
      <c r="C179" s="80">
        <v>3</v>
      </c>
      <c r="D179" s="81">
        <v>279558</v>
      </c>
      <c r="E179" s="132" t="s">
        <v>70</v>
      </c>
    </row>
    <row r="180" spans="1:5" ht="30.75" customHeight="1">
      <c r="A180" s="131" t="s">
        <v>156</v>
      </c>
      <c r="B180" s="79" t="s">
        <v>72</v>
      </c>
      <c r="C180" s="80">
        <v>1</v>
      </c>
      <c r="D180" s="81">
        <v>118260</v>
      </c>
      <c r="E180" s="132" t="s">
        <v>70</v>
      </c>
    </row>
    <row r="181" spans="1:5" ht="15.75">
      <c r="A181" s="131" t="s">
        <v>157</v>
      </c>
      <c r="B181" s="79" t="s">
        <v>84</v>
      </c>
      <c r="C181" s="80">
        <v>1</v>
      </c>
      <c r="D181" s="81">
        <v>4250</v>
      </c>
      <c r="E181" s="132" t="s">
        <v>83</v>
      </c>
    </row>
    <row r="182" spans="1:5" ht="15.75">
      <c r="A182" s="157" t="s">
        <v>157</v>
      </c>
      <c r="B182" s="87" t="s">
        <v>85</v>
      </c>
      <c r="C182" s="88">
        <v>1</v>
      </c>
      <c r="D182" s="105">
        <v>22100</v>
      </c>
      <c r="E182" s="154" t="s">
        <v>83</v>
      </c>
    </row>
    <row r="183" spans="1:5" ht="15.75">
      <c r="A183" s="134" t="s">
        <v>156</v>
      </c>
      <c r="B183" s="215" t="s">
        <v>208</v>
      </c>
      <c r="C183" s="85">
        <v>1</v>
      </c>
      <c r="D183" s="86">
        <v>2140000</v>
      </c>
      <c r="E183" s="153" t="s">
        <v>209</v>
      </c>
    </row>
    <row r="184" spans="1:5" s="220" customFormat="1" ht="15.75">
      <c r="A184" s="129" t="s">
        <v>156</v>
      </c>
      <c r="B184" s="202" t="s">
        <v>227</v>
      </c>
      <c r="C184" s="123">
        <v>2</v>
      </c>
      <c r="D184" s="124">
        <v>49795.6</v>
      </c>
      <c r="E184" s="160" t="s">
        <v>258</v>
      </c>
    </row>
    <row r="185" spans="1:5" ht="15.75">
      <c r="A185" s="83" t="s">
        <v>156</v>
      </c>
      <c r="B185" s="84" t="s">
        <v>211</v>
      </c>
      <c r="C185" s="85">
        <v>8</v>
      </c>
      <c r="D185" s="86">
        <v>608000</v>
      </c>
      <c r="E185" s="104" t="s">
        <v>354</v>
      </c>
    </row>
    <row r="186" spans="1:5" s="220" customFormat="1" ht="15.75">
      <c r="A186" s="83" t="s">
        <v>157</v>
      </c>
      <c r="B186" s="84" t="s">
        <v>226</v>
      </c>
      <c r="C186" s="85">
        <v>2</v>
      </c>
      <c r="D186" s="86">
        <v>193100</v>
      </c>
      <c r="E186" s="104" t="s">
        <v>354</v>
      </c>
    </row>
    <row r="187" spans="1:5" s="220" customFormat="1" ht="15.75">
      <c r="A187" s="83" t="s">
        <v>156</v>
      </c>
      <c r="B187" s="84" t="s">
        <v>266</v>
      </c>
      <c r="C187" s="85">
        <v>12</v>
      </c>
      <c r="D187" s="86">
        <v>144000</v>
      </c>
      <c r="E187" s="104" t="s">
        <v>330</v>
      </c>
    </row>
    <row r="188" spans="1:5" s="220" customFormat="1" ht="15.75">
      <c r="A188" s="83" t="s">
        <v>156</v>
      </c>
      <c r="B188" s="84" t="s">
        <v>259</v>
      </c>
      <c r="C188" s="85">
        <v>1</v>
      </c>
      <c r="D188" s="86">
        <v>30000</v>
      </c>
      <c r="E188" s="104" t="s">
        <v>484</v>
      </c>
    </row>
    <row r="189" spans="1:5" s="220" customFormat="1" ht="15.75">
      <c r="A189" s="83" t="s">
        <v>157</v>
      </c>
      <c r="B189" s="84" t="s">
        <v>305</v>
      </c>
      <c r="C189" s="85">
        <v>1</v>
      </c>
      <c r="D189" s="86">
        <v>2027.03</v>
      </c>
      <c r="E189" s="104" t="s">
        <v>507</v>
      </c>
    </row>
    <row r="190" spans="1:5" s="220" customFormat="1" ht="15.75">
      <c r="A190" s="83" t="s">
        <v>156</v>
      </c>
      <c r="B190" s="84" t="s">
        <v>299</v>
      </c>
      <c r="C190" s="85">
        <v>30</v>
      </c>
      <c r="D190" s="86">
        <v>240000</v>
      </c>
      <c r="E190" s="212" t="s">
        <v>490</v>
      </c>
    </row>
    <row r="191" spans="1:5" s="220" customFormat="1" ht="15.75">
      <c r="A191" s="83" t="s">
        <v>156</v>
      </c>
      <c r="B191" s="84" t="s">
        <v>297</v>
      </c>
      <c r="C191" s="85">
        <v>1</v>
      </c>
      <c r="D191" s="86">
        <v>698000</v>
      </c>
      <c r="E191" s="212" t="s">
        <v>355</v>
      </c>
    </row>
    <row r="192" spans="1:5" s="220" customFormat="1" ht="15.75">
      <c r="A192" s="83" t="s">
        <v>156</v>
      </c>
      <c r="B192" s="84" t="s">
        <v>291</v>
      </c>
      <c r="C192" s="85">
        <v>36</v>
      </c>
      <c r="D192" s="86">
        <v>630000</v>
      </c>
      <c r="E192" s="212" t="s">
        <v>506</v>
      </c>
    </row>
    <row r="193" spans="1:5" s="220" customFormat="1" ht="15.75">
      <c r="A193" s="83" t="s">
        <v>156</v>
      </c>
      <c r="B193" s="84" t="s">
        <v>292</v>
      </c>
      <c r="C193" s="85">
        <v>44</v>
      </c>
      <c r="D193" s="86">
        <v>64900</v>
      </c>
      <c r="E193" s="212" t="s">
        <v>506</v>
      </c>
    </row>
    <row r="194" spans="1:5" ht="15.75">
      <c r="A194" s="83" t="s">
        <v>156</v>
      </c>
      <c r="B194" s="84" t="s">
        <v>335</v>
      </c>
      <c r="C194" s="85">
        <v>19</v>
      </c>
      <c r="D194" s="282">
        <v>14174</v>
      </c>
      <c r="E194" s="212" t="s">
        <v>506</v>
      </c>
    </row>
    <row r="195" spans="1:5" ht="16.5" thickBot="1">
      <c r="A195" s="108"/>
      <c r="B195" s="508" t="s">
        <v>152</v>
      </c>
      <c r="C195" s="509"/>
      <c r="D195" s="136">
        <f>SUM(D173:D194)</f>
        <v>5765770.96</v>
      </c>
      <c r="E195" s="92"/>
    </row>
    <row r="196" spans="1:5" ht="16.5" thickBot="1">
      <c r="A196" s="108"/>
      <c r="B196" s="107"/>
      <c r="C196" s="108"/>
      <c r="D196" s="110"/>
      <c r="E196" s="92"/>
    </row>
    <row r="197" spans="1:5" s="149" customFormat="1" ht="18.75">
      <c r="A197" s="145" t="s">
        <v>94</v>
      </c>
      <c r="B197" s="511" t="s">
        <v>101</v>
      </c>
      <c r="C197" s="511"/>
      <c r="D197" s="511"/>
      <c r="E197" s="148"/>
    </row>
    <row r="198" spans="1:5" ht="15.75">
      <c r="A198" s="142" t="s">
        <v>155</v>
      </c>
      <c r="B198" s="111" t="s">
        <v>0</v>
      </c>
      <c r="C198" s="112" t="s">
        <v>1</v>
      </c>
      <c r="D198" s="184" t="s">
        <v>190</v>
      </c>
      <c r="E198" s="143" t="s">
        <v>97</v>
      </c>
    </row>
    <row r="199" spans="1:5" ht="15.75">
      <c r="A199" s="131" t="s">
        <v>156</v>
      </c>
      <c r="B199" s="113" t="s">
        <v>21</v>
      </c>
      <c r="C199" s="114">
        <v>7</v>
      </c>
      <c r="D199" s="89">
        <v>140000</v>
      </c>
      <c r="E199" s="132" t="s">
        <v>22</v>
      </c>
    </row>
    <row r="200" spans="1:5" ht="15.75">
      <c r="A200" s="131" t="s">
        <v>156</v>
      </c>
      <c r="B200" s="87" t="s">
        <v>26</v>
      </c>
      <c r="C200" s="88">
        <v>2</v>
      </c>
      <c r="D200" s="117">
        <v>14280</v>
      </c>
      <c r="E200" s="154" t="s">
        <v>28</v>
      </c>
    </row>
    <row r="201" spans="1:5" ht="15.75">
      <c r="A201" s="131" t="s">
        <v>156</v>
      </c>
      <c r="B201" s="75" t="s">
        <v>34</v>
      </c>
      <c r="C201" s="76">
        <v>10</v>
      </c>
      <c r="D201" s="118">
        <v>78500</v>
      </c>
      <c r="E201" s="130" t="s">
        <v>35</v>
      </c>
    </row>
    <row r="202" spans="1:5" ht="15.75">
      <c r="A202" s="157" t="s">
        <v>156</v>
      </c>
      <c r="B202" s="87" t="s">
        <v>188</v>
      </c>
      <c r="C202" s="88">
        <v>17</v>
      </c>
      <c r="D202" s="117">
        <v>1649</v>
      </c>
      <c r="E202" s="154" t="s">
        <v>173</v>
      </c>
    </row>
    <row r="203" spans="1:5" ht="34.5" customHeight="1">
      <c r="A203" s="129" t="s">
        <v>156</v>
      </c>
      <c r="B203" s="100" t="s">
        <v>71</v>
      </c>
      <c r="C203" s="101">
        <v>1</v>
      </c>
      <c r="D203" s="102">
        <v>150000</v>
      </c>
      <c r="E203" s="130" t="s">
        <v>65</v>
      </c>
    </row>
    <row r="204" spans="1:5" s="220" customFormat="1" ht="16.5" thickBot="1">
      <c r="A204" s="135" t="s">
        <v>156</v>
      </c>
      <c r="B204" s="137" t="s">
        <v>59</v>
      </c>
      <c r="C204" s="138">
        <v>7</v>
      </c>
      <c r="D204" s="139">
        <v>18417</v>
      </c>
      <c r="E204" s="179" t="s">
        <v>173</v>
      </c>
    </row>
    <row r="205" spans="1:5" s="220" customFormat="1" ht="15.75">
      <c r="A205" s="83" t="s">
        <v>156</v>
      </c>
      <c r="B205" s="84" t="s">
        <v>223</v>
      </c>
      <c r="C205" s="85">
        <v>15</v>
      </c>
      <c r="D205" s="86">
        <v>14040</v>
      </c>
      <c r="E205" s="104" t="s">
        <v>484</v>
      </c>
    </row>
    <row r="206" spans="1:5" s="220" customFormat="1" ht="15.75">
      <c r="A206" s="83" t="s">
        <v>156</v>
      </c>
      <c r="B206" s="84" t="s">
        <v>228</v>
      </c>
      <c r="C206" s="85">
        <v>6</v>
      </c>
      <c r="D206" s="86">
        <v>12000</v>
      </c>
      <c r="E206" s="104" t="s">
        <v>485</v>
      </c>
    </row>
    <row r="207" spans="1:5" s="220" customFormat="1" ht="15.75">
      <c r="A207" s="83" t="s">
        <v>156</v>
      </c>
      <c r="B207" s="84" t="s">
        <v>264</v>
      </c>
      <c r="C207" s="85">
        <v>1</v>
      </c>
      <c r="D207" s="86">
        <v>12000</v>
      </c>
      <c r="E207" s="104" t="s">
        <v>486</v>
      </c>
    </row>
    <row r="208" spans="1:5" s="220" customFormat="1" ht="15.75">
      <c r="A208" s="83" t="s">
        <v>156</v>
      </c>
      <c r="B208" s="84" t="s">
        <v>303</v>
      </c>
      <c r="C208" s="85">
        <v>22</v>
      </c>
      <c r="D208" s="86">
        <v>6820</v>
      </c>
      <c r="E208" s="104" t="s">
        <v>487</v>
      </c>
    </row>
    <row r="209" spans="1:5" s="424" customFormat="1" ht="15.75">
      <c r="A209" s="83" t="s">
        <v>156</v>
      </c>
      <c r="B209" s="84" t="s">
        <v>259</v>
      </c>
      <c r="C209" s="85">
        <v>1</v>
      </c>
      <c r="D209" s="86">
        <v>30000</v>
      </c>
      <c r="E209" s="104" t="s">
        <v>488</v>
      </c>
    </row>
    <row r="210" spans="1:5" s="424" customFormat="1" ht="15.75">
      <c r="A210" s="83" t="s">
        <v>156</v>
      </c>
      <c r="B210" s="84" t="s">
        <v>301</v>
      </c>
      <c r="C210" s="85">
        <v>16</v>
      </c>
      <c r="D210" s="86">
        <v>8864</v>
      </c>
      <c r="E210" s="104" t="s">
        <v>489</v>
      </c>
    </row>
    <row r="211" spans="1:5" s="220" customFormat="1" ht="15.75">
      <c r="A211" s="83" t="s">
        <v>156</v>
      </c>
      <c r="B211" s="84" t="s">
        <v>306</v>
      </c>
      <c r="C211" s="85">
        <v>3</v>
      </c>
      <c r="D211" s="86">
        <v>72300</v>
      </c>
      <c r="E211" s="104" t="s">
        <v>527</v>
      </c>
    </row>
    <row r="212" spans="1:5" s="220" customFormat="1" ht="15.75">
      <c r="A212" s="83" t="s">
        <v>156</v>
      </c>
      <c r="B212" s="84" t="s">
        <v>294</v>
      </c>
      <c r="C212" s="85">
        <v>18</v>
      </c>
      <c r="D212" s="86">
        <v>315000</v>
      </c>
      <c r="E212" s="212" t="s">
        <v>482</v>
      </c>
    </row>
    <row r="213" spans="1:5" s="220" customFormat="1" ht="15.75">
      <c r="A213" s="83" t="s">
        <v>156</v>
      </c>
      <c r="B213" s="84" t="s">
        <v>292</v>
      </c>
      <c r="C213" s="85">
        <v>18</v>
      </c>
      <c r="D213" s="86">
        <v>26550</v>
      </c>
      <c r="E213" s="212" t="s">
        <v>482</v>
      </c>
    </row>
    <row r="214" spans="1:5" s="220" customFormat="1" ht="15.75">
      <c r="A214" s="83" t="s">
        <v>156</v>
      </c>
      <c r="B214" s="116" t="s">
        <v>338</v>
      </c>
      <c r="C214" s="318">
        <v>30</v>
      </c>
      <c r="D214" s="288">
        <v>14631</v>
      </c>
      <c r="E214" s="205" t="s">
        <v>482</v>
      </c>
    </row>
    <row r="215" spans="1:5" s="220" customFormat="1" ht="15.75">
      <c r="A215" s="83" t="s">
        <v>156</v>
      </c>
      <c r="B215" s="116" t="s">
        <v>356</v>
      </c>
      <c r="C215" s="318">
        <v>4</v>
      </c>
      <c r="D215" s="447">
        <v>9120</v>
      </c>
      <c r="E215" s="205" t="s">
        <v>482</v>
      </c>
    </row>
    <row r="216" spans="1:5" s="220" customFormat="1" ht="15.75">
      <c r="A216" s="83" t="s">
        <v>156</v>
      </c>
      <c r="B216" s="116" t="s">
        <v>339</v>
      </c>
      <c r="C216" s="318">
        <v>27</v>
      </c>
      <c r="D216" s="444">
        <v>159300</v>
      </c>
      <c r="E216" s="205" t="s">
        <v>482</v>
      </c>
    </row>
    <row r="217" spans="1:5" s="220" customFormat="1" ht="15.75">
      <c r="A217" s="83" t="s">
        <v>156</v>
      </c>
      <c r="B217" s="116" t="s">
        <v>339</v>
      </c>
      <c r="C217" s="318">
        <v>9</v>
      </c>
      <c r="D217" s="445">
        <v>53100</v>
      </c>
      <c r="E217" s="205" t="s">
        <v>482</v>
      </c>
    </row>
    <row r="218" spans="1:5" s="220" customFormat="1" ht="15.75">
      <c r="A218" s="83" t="s">
        <v>156</v>
      </c>
      <c r="B218" s="116" t="s">
        <v>346</v>
      </c>
      <c r="C218" s="318">
        <v>30</v>
      </c>
      <c r="D218" s="444">
        <v>59400</v>
      </c>
      <c r="E218" s="205" t="s">
        <v>482</v>
      </c>
    </row>
    <row r="219" spans="1:5" s="220" customFormat="1" ht="15.75">
      <c r="A219" s="83" t="s">
        <v>156</v>
      </c>
      <c r="B219" s="116" t="s">
        <v>347</v>
      </c>
      <c r="C219" s="318">
        <v>100</v>
      </c>
      <c r="D219" s="444">
        <v>11409</v>
      </c>
      <c r="E219" s="205" t="s">
        <v>477</v>
      </c>
    </row>
    <row r="220" spans="1:5" s="220" customFormat="1" ht="15.75">
      <c r="A220" s="83" t="s">
        <v>156</v>
      </c>
      <c r="B220" s="116" t="s">
        <v>336</v>
      </c>
      <c r="C220" s="318">
        <v>50</v>
      </c>
      <c r="D220" s="444">
        <v>10100</v>
      </c>
      <c r="E220" s="205" t="s">
        <v>483</v>
      </c>
    </row>
    <row r="221" spans="1:5" s="220" customFormat="1" ht="15.75">
      <c r="A221" s="83" t="s">
        <v>156</v>
      </c>
      <c r="B221" s="116" t="s">
        <v>351</v>
      </c>
      <c r="C221" s="318">
        <v>53</v>
      </c>
      <c r="D221" s="448">
        <v>9354.5</v>
      </c>
      <c r="E221" s="205" t="s">
        <v>482</v>
      </c>
    </row>
    <row r="222" spans="1:5" s="220" customFormat="1" ht="15.75">
      <c r="A222" s="83"/>
      <c r="B222" s="84"/>
      <c r="C222" s="85"/>
      <c r="D222" s="86"/>
      <c r="E222" s="212"/>
    </row>
    <row r="223" spans="1:5" ht="16.5" thickBot="1">
      <c r="A223" s="108"/>
      <c r="B223" s="508" t="s">
        <v>152</v>
      </c>
      <c r="C223" s="509"/>
      <c r="D223" s="136">
        <f>SUM(D199:D222)</f>
        <v>1226834.5</v>
      </c>
      <c r="E223" s="92"/>
    </row>
    <row r="224" spans="1:5" ht="16.5" thickBot="1">
      <c r="A224" s="108"/>
      <c r="B224" s="107"/>
      <c r="C224" s="108"/>
      <c r="D224" s="110"/>
      <c r="E224" s="92"/>
    </row>
    <row r="225" spans="1:5" s="149" customFormat="1" ht="18.75">
      <c r="A225" s="145" t="s">
        <v>94</v>
      </c>
      <c r="B225" s="510" t="s">
        <v>102</v>
      </c>
      <c r="C225" s="510"/>
      <c r="D225" s="510"/>
      <c r="E225" s="148"/>
    </row>
    <row r="226" spans="1:5" ht="15.75">
      <c r="A226" s="142" t="s">
        <v>155</v>
      </c>
      <c r="B226" s="111" t="s">
        <v>0</v>
      </c>
      <c r="C226" s="112" t="s">
        <v>1</v>
      </c>
      <c r="D226" s="184" t="s">
        <v>190</v>
      </c>
      <c r="E226" s="143" t="s">
        <v>97</v>
      </c>
    </row>
    <row r="227" spans="1:5" s="220" customFormat="1" ht="22.5" customHeight="1">
      <c r="A227" s="131" t="s">
        <v>156</v>
      </c>
      <c r="B227" s="79" t="s">
        <v>25</v>
      </c>
      <c r="C227" s="80">
        <v>2</v>
      </c>
      <c r="D227" s="81">
        <v>20980</v>
      </c>
      <c r="E227" s="185" t="s">
        <v>29</v>
      </c>
    </row>
    <row r="228" spans="1:5" s="220" customFormat="1" ht="15.75">
      <c r="A228" s="131" t="s">
        <v>156</v>
      </c>
      <c r="B228" s="79" t="s">
        <v>26</v>
      </c>
      <c r="C228" s="80">
        <v>4</v>
      </c>
      <c r="D228" s="81">
        <v>28560</v>
      </c>
      <c r="E228" s="154" t="s">
        <v>29</v>
      </c>
    </row>
    <row r="229" spans="1:5" s="220" customFormat="1" ht="15.75">
      <c r="A229" s="131" t="s">
        <v>156</v>
      </c>
      <c r="B229" s="79" t="s">
        <v>32</v>
      </c>
      <c r="C229" s="80">
        <v>1</v>
      </c>
      <c r="D229" s="81">
        <v>8780</v>
      </c>
      <c r="E229" s="154" t="s">
        <v>184</v>
      </c>
    </row>
    <row r="230" spans="1:5" s="220" customFormat="1" ht="15.75">
      <c r="A230" s="131" t="s">
        <v>156</v>
      </c>
      <c r="B230" s="79" t="s">
        <v>34</v>
      </c>
      <c r="C230" s="80">
        <v>6</v>
      </c>
      <c r="D230" s="81">
        <v>47100</v>
      </c>
      <c r="E230" s="154" t="s">
        <v>36</v>
      </c>
    </row>
    <row r="231" spans="1:5" s="220" customFormat="1" ht="15.75">
      <c r="A231" s="131" t="s">
        <v>156</v>
      </c>
      <c r="B231" s="75" t="s">
        <v>193</v>
      </c>
      <c r="C231" s="76">
        <v>1</v>
      </c>
      <c r="D231" s="77">
        <v>2050</v>
      </c>
      <c r="E231" s="154" t="s">
        <v>36</v>
      </c>
    </row>
    <row r="232" spans="1:5" s="220" customFormat="1" ht="15.75">
      <c r="A232" s="131" t="s">
        <v>156</v>
      </c>
      <c r="B232" s="75" t="s">
        <v>188</v>
      </c>
      <c r="C232" s="76">
        <v>50</v>
      </c>
      <c r="D232" s="77">
        <v>4850</v>
      </c>
      <c r="E232" s="154" t="s">
        <v>173</v>
      </c>
    </row>
    <row r="233" spans="1:5" s="220" customFormat="1" ht="15.75">
      <c r="A233" s="131" t="s">
        <v>156</v>
      </c>
      <c r="B233" s="75" t="s">
        <v>45</v>
      </c>
      <c r="C233" s="76">
        <v>10</v>
      </c>
      <c r="D233" s="118">
        <v>3124</v>
      </c>
      <c r="E233" s="154" t="s">
        <v>48</v>
      </c>
    </row>
    <row r="234" spans="1:5" s="220" customFormat="1" ht="15.75">
      <c r="A234" s="131" t="s">
        <v>156</v>
      </c>
      <c r="B234" s="79" t="s">
        <v>57</v>
      </c>
      <c r="C234" s="80">
        <v>6</v>
      </c>
      <c r="D234" s="81">
        <v>1302</v>
      </c>
      <c r="E234" s="132" t="s">
        <v>194</v>
      </c>
    </row>
    <row r="235" spans="1:5" s="220" customFormat="1" ht="15.75">
      <c r="A235" s="131" t="s">
        <v>156</v>
      </c>
      <c r="B235" s="79" t="s">
        <v>76</v>
      </c>
      <c r="C235" s="80">
        <v>7</v>
      </c>
      <c r="D235" s="81">
        <v>1351</v>
      </c>
      <c r="E235" s="132" t="s">
        <v>192</v>
      </c>
    </row>
    <row r="236" spans="1:5" s="220" customFormat="1" ht="15.75">
      <c r="A236" s="161" t="s">
        <v>156</v>
      </c>
      <c r="B236" s="113" t="s">
        <v>59</v>
      </c>
      <c r="C236" s="114">
        <v>2</v>
      </c>
      <c r="D236" s="89">
        <v>5262</v>
      </c>
      <c r="E236" s="159" t="s">
        <v>243</v>
      </c>
    </row>
    <row r="237" spans="1:5" s="220" customFormat="1" ht="15.75">
      <c r="A237" s="209" t="s">
        <v>156</v>
      </c>
      <c r="B237" s="137" t="s">
        <v>63</v>
      </c>
      <c r="C237" s="138">
        <v>30</v>
      </c>
      <c r="D237" s="139">
        <v>5100</v>
      </c>
      <c r="E237" s="222" t="s">
        <v>175</v>
      </c>
    </row>
    <row r="238" spans="1:5" s="220" customFormat="1" ht="15.75">
      <c r="A238" s="138" t="s">
        <v>156</v>
      </c>
      <c r="B238" s="217" t="s">
        <v>218</v>
      </c>
      <c r="C238" s="324">
        <v>1</v>
      </c>
      <c r="D238" s="139">
        <v>17374</v>
      </c>
      <c r="E238" s="222" t="s">
        <v>254</v>
      </c>
    </row>
    <row r="239" spans="1:5" s="220" customFormat="1" ht="15.75">
      <c r="A239" s="161" t="s">
        <v>156</v>
      </c>
      <c r="B239" s="215" t="s">
        <v>217</v>
      </c>
      <c r="C239" s="323">
        <v>1</v>
      </c>
      <c r="D239" s="139">
        <v>9900</v>
      </c>
      <c r="E239" s="292" t="s">
        <v>322</v>
      </c>
    </row>
    <row r="240" spans="1:5" s="220" customFormat="1" ht="15.75">
      <c r="A240" s="163" t="s">
        <v>156</v>
      </c>
      <c r="B240" s="214" t="s">
        <v>230</v>
      </c>
      <c r="C240" s="326">
        <v>1</v>
      </c>
      <c r="D240" s="289">
        <v>36700</v>
      </c>
      <c r="E240" s="223" t="s">
        <v>324</v>
      </c>
    </row>
    <row r="241" spans="1:5" s="220" customFormat="1" ht="15.75">
      <c r="A241" s="157" t="s">
        <v>156</v>
      </c>
      <c r="B241" s="214" t="s">
        <v>307</v>
      </c>
      <c r="C241" s="325">
        <v>10</v>
      </c>
      <c r="D241" s="289">
        <v>4990</v>
      </c>
      <c r="E241" s="293" t="s">
        <v>312</v>
      </c>
    </row>
    <row r="242" spans="1:5" s="424" customFormat="1" ht="15.75">
      <c r="A242" s="157" t="s">
        <v>156</v>
      </c>
      <c r="B242" s="214" t="s">
        <v>261</v>
      </c>
      <c r="C242" s="498">
        <v>1</v>
      </c>
      <c r="D242" s="289">
        <v>19813.83</v>
      </c>
      <c r="E242" s="223" t="s">
        <v>329</v>
      </c>
    </row>
    <row r="243" spans="1:5" s="424" customFormat="1" ht="15.75">
      <c r="A243" s="157" t="s">
        <v>156</v>
      </c>
      <c r="B243" s="214" t="s">
        <v>265</v>
      </c>
      <c r="C243" s="498">
        <v>2</v>
      </c>
      <c r="D243" s="289">
        <v>24000</v>
      </c>
      <c r="E243" s="223" t="s">
        <v>330</v>
      </c>
    </row>
    <row r="244" spans="1:5" s="424" customFormat="1" ht="15.75">
      <c r="A244" s="157" t="s">
        <v>156</v>
      </c>
      <c r="B244" s="214" t="s">
        <v>259</v>
      </c>
      <c r="C244" s="498">
        <v>1</v>
      </c>
      <c r="D244" s="289">
        <v>30000</v>
      </c>
      <c r="E244" s="223" t="s">
        <v>489</v>
      </c>
    </row>
    <row r="245" spans="1:5" s="424" customFormat="1" ht="15.75">
      <c r="A245" s="157" t="s">
        <v>156</v>
      </c>
      <c r="B245" s="116" t="s">
        <v>346</v>
      </c>
      <c r="C245" s="318">
        <v>5</v>
      </c>
      <c r="D245" s="444">
        <v>9900</v>
      </c>
      <c r="E245" s="153" t="s">
        <v>322</v>
      </c>
    </row>
    <row r="246" spans="1:5" s="220" customFormat="1" ht="15.75">
      <c r="A246" s="134" t="s">
        <v>156</v>
      </c>
      <c r="B246" s="84" t="s">
        <v>229</v>
      </c>
      <c r="C246" s="294">
        <v>2</v>
      </c>
      <c r="D246" s="139">
        <v>384000</v>
      </c>
      <c r="E246" s="226" t="s">
        <v>321</v>
      </c>
    </row>
    <row r="247" spans="1:5" s="220" customFormat="1" ht="15.75">
      <c r="A247" s="157" t="s">
        <v>156</v>
      </c>
      <c r="B247" s="214" t="s">
        <v>291</v>
      </c>
      <c r="C247" s="325">
        <v>9</v>
      </c>
      <c r="D247" s="289">
        <v>157500</v>
      </c>
      <c r="E247" s="240" t="s">
        <v>482</v>
      </c>
    </row>
    <row r="248" spans="1:5" s="220" customFormat="1" ht="15.75">
      <c r="A248" s="157" t="s">
        <v>156</v>
      </c>
      <c r="B248" s="214" t="s">
        <v>295</v>
      </c>
      <c r="C248" s="325">
        <v>9</v>
      </c>
      <c r="D248" s="289">
        <v>13275</v>
      </c>
      <c r="E248" s="240" t="s">
        <v>482</v>
      </c>
    </row>
    <row r="249" spans="1:5" ht="22.5" customHeight="1">
      <c r="A249" s="157" t="s">
        <v>156</v>
      </c>
      <c r="B249" s="328" t="s">
        <v>338</v>
      </c>
      <c r="C249" s="327">
        <v>30</v>
      </c>
      <c r="D249" s="288">
        <v>14631</v>
      </c>
      <c r="E249" s="240" t="s">
        <v>482</v>
      </c>
    </row>
    <row r="250" spans="1:5" ht="15.75">
      <c r="A250" s="157" t="s">
        <v>156</v>
      </c>
      <c r="B250" s="215" t="s">
        <v>357</v>
      </c>
      <c r="C250" s="20">
        <v>6</v>
      </c>
      <c r="D250" s="449">
        <v>710.4</v>
      </c>
      <c r="E250" s="240" t="s">
        <v>482</v>
      </c>
    </row>
    <row r="251" spans="1:5" ht="15.75">
      <c r="A251" s="157" t="s">
        <v>156</v>
      </c>
      <c r="B251" s="116" t="s">
        <v>339</v>
      </c>
      <c r="C251" s="320">
        <v>32</v>
      </c>
      <c r="D251" s="444">
        <v>188800</v>
      </c>
      <c r="E251" s="240" t="s">
        <v>482</v>
      </c>
    </row>
    <row r="252" spans="1:5" ht="15.75">
      <c r="A252" s="157" t="s">
        <v>156</v>
      </c>
      <c r="B252" s="116" t="s">
        <v>339</v>
      </c>
      <c r="C252" s="318">
        <v>10</v>
      </c>
      <c r="D252" s="444">
        <v>59000</v>
      </c>
      <c r="E252" s="240" t="s">
        <v>482</v>
      </c>
    </row>
    <row r="253" spans="1:5" ht="15.75">
      <c r="A253" s="157" t="s">
        <v>156</v>
      </c>
      <c r="B253" s="328" t="s">
        <v>345</v>
      </c>
      <c r="C253" s="327">
        <v>7</v>
      </c>
      <c r="D253" s="444">
        <v>3920</v>
      </c>
      <c r="E253" s="240" t="s">
        <v>482</v>
      </c>
    </row>
    <row r="254" spans="1:5" ht="15.75">
      <c r="A254" s="157" t="s">
        <v>156</v>
      </c>
      <c r="B254" s="116" t="s">
        <v>347</v>
      </c>
      <c r="C254" s="318">
        <v>100</v>
      </c>
      <c r="D254" s="444">
        <v>11409</v>
      </c>
      <c r="E254" s="205" t="s">
        <v>477</v>
      </c>
    </row>
    <row r="255" spans="1:5" ht="15.75">
      <c r="A255" s="157" t="s">
        <v>156</v>
      </c>
      <c r="B255" s="116" t="s">
        <v>348</v>
      </c>
      <c r="C255" s="318">
        <v>50</v>
      </c>
      <c r="D255" s="444">
        <v>23500</v>
      </c>
      <c r="E255" s="205" t="s">
        <v>477</v>
      </c>
    </row>
    <row r="256" spans="1:5" ht="15.75">
      <c r="A256" s="157" t="s">
        <v>156</v>
      </c>
      <c r="B256" s="116" t="s">
        <v>349</v>
      </c>
      <c r="C256" s="318">
        <v>5</v>
      </c>
      <c r="D256" s="444">
        <v>3475</v>
      </c>
      <c r="E256" s="205" t="s">
        <v>478</v>
      </c>
    </row>
    <row r="257" spans="1:5" s="220" customFormat="1" ht="15.75">
      <c r="A257" s="157" t="s">
        <v>156</v>
      </c>
      <c r="B257" s="116" t="s">
        <v>350</v>
      </c>
      <c r="C257" s="318">
        <v>10</v>
      </c>
      <c r="D257" s="444">
        <v>7460</v>
      </c>
      <c r="E257" s="240" t="s">
        <v>482</v>
      </c>
    </row>
    <row r="258" spans="1:5" s="220" customFormat="1" ht="15.75">
      <c r="A258" s="157" t="s">
        <v>156</v>
      </c>
      <c r="B258" s="116" t="s">
        <v>336</v>
      </c>
      <c r="C258" s="318">
        <v>20</v>
      </c>
      <c r="D258" s="444">
        <v>4400</v>
      </c>
      <c r="E258" s="240" t="s">
        <v>483</v>
      </c>
    </row>
    <row r="259" spans="1:5" s="220" customFormat="1" ht="15.75">
      <c r="A259" s="157" t="s">
        <v>156</v>
      </c>
      <c r="B259" s="116" t="s">
        <v>351</v>
      </c>
      <c r="C259" s="318">
        <v>60</v>
      </c>
      <c r="D259" s="444">
        <v>10590</v>
      </c>
      <c r="E259" s="240" t="s">
        <v>482</v>
      </c>
    </row>
    <row r="260" spans="1:5" s="3" customFormat="1" ht="16.5" thickBot="1">
      <c r="A260" s="90"/>
      <c r="B260" s="508" t="s">
        <v>152</v>
      </c>
      <c r="C260" s="509"/>
      <c r="D260" s="136">
        <f>SUM(D227:D259)</f>
        <v>1163807.23</v>
      </c>
      <c r="E260" s="109"/>
    </row>
    <row r="261" spans="1:5" s="3" customFormat="1" ht="16.5" thickBot="1">
      <c r="A261" s="90"/>
      <c r="B261" s="91"/>
      <c r="C261" s="92"/>
      <c r="D261" s="119"/>
      <c r="E261" s="109"/>
    </row>
    <row r="262" spans="1:5" ht="18.75">
      <c r="A262" s="468" t="s">
        <v>94</v>
      </c>
      <c r="B262" s="512" t="s">
        <v>103</v>
      </c>
      <c r="C262" s="512"/>
      <c r="D262" s="512"/>
      <c r="E262" s="469"/>
    </row>
    <row r="263" spans="1:5" ht="15.75">
      <c r="A263" s="175" t="s">
        <v>155</v>
      </c>
      <c r="B263" s="173" t="s">
        <v>0</v>
      </c>
      <c r="C263" s="99" t="s">
        <v>1</v>
      </c>
      <c r="D263" s="184" t="s">
        <v>190</v>
      </c>
      <c r="E263" s="143" t="s">
        <v>97</v>
      </c>
    </row>
    <row r="264" spans="1:5" ht="15.75">
      <c r="A264" s="340" t="s">
        <v>157</v>
      </c>
      <c r="B264" s="137" t="s">
        <v>3</v>
      </c>
      <c r="C264" s="138">
        <v>1</v>
      </c>
      <c r="D264" s="139">
        <v>89000</v>
      </c>
      <c r="E264" s="155" t="s">
        <v>171</v>
      </c>
    </row>
    <row r="265" spans="1:5" ht="15.75">
      <c r="A265" s="340" t="s">
        <v>157</v>
      </c>
      <c r="B265" s="137" t="s">
        <v>26</v>
      </c>
      <c r="C265" s="138">
        <v>2</v>
      </c>
      <c r="D265" s="139">
        <v>15708</v>
      </c>
      <c r="E265" s="155" t="s">
        <v>195</v>
      </c>
    </row>
    <row r="266" spans="1:5" ht="15.75">
      <c r="A266" s="340" t="s">
        <v>157</v>
      </c>
      <c r="B266" s="137" t="s">
        <v>45</v>
      </c>
      <c r="C266" s="138">
        <v>5</v>
      </c>
      <c r="D266" s="139">
        <v>1562</v>
      </c>
      <c r="E266" s="155" t="s">
        <v>48</v>
      </c>
    </row>
    <row r="267" spans="1:5" ht="15.75">
      <c r="A267" s="340" t="s">
        <v>157</v>
      </c>
      <c r="B267" s="137" t="s">
        <v>57</v>
      </c>
      <c r="C267" s="138">
        <v>15</v>
      </c>
      <c r="D267" s="139">
        <v>3255</v>
      </c>
      <c r="E267" s="155" t="s">
        <v>194</v>
      </c>
    </row>
    <row r="268" spans="1:5" ht="15.75">
      <c r="A268" s="340" t="s">
        <v>157</v>
      </c>
      <c r="B268" s="137" t="s">
        <v>231</v>
      </c>
      <c r="C268" s="138">
        <v>2</v>
      </c>
      <c r="D268" s="139">
        <v>34000</v>
      </c>
      <c r="E268" s="155" t="s">
        <v>241</v>
      </c>
    </row>
    <row r="269" spans="1:5" s="220" customFormat="1" ht="15.75">
      <c r="A269" s="340" t="s">
        <v>156</v>
      </c>
      <c r="B269" s="137" t="s">
        <v>11</v>
      </c>
      <c r="C269" s="138">
        <v>4</v>
      </c>
      <c r="D269" s="139">
        <v>24000</v>
      </c>
      <c r="E269" s="155" t="s">
        <v>255</v>
      </c>
    </row>
    <row r="270" spans="1:5" s="220" customFormat="1" ht="15.75">
      <c r="A270" s="340" t="s">
        <v>157</v>
      </c>
      <c r="B270" s="137" t="s">
        <v>308</v>
      </c>
      <c r="C270" s="138">
        <v>50</v>
      </c>
      <c r="D270" s="139">
        <v>6000</v>
      </c>
      <c r="E270" s="155" t="s">
        <v>487</v>
      </c>
    </row>
    <row r="271" spans="1:5" s="220" customFormat="1" ht="15.75">
      <c r="A271" s="340" t="s">
        <v>156</v>
      </c>
      <c r="B271" s="137" t="s">
        <v>259</v>
      </c>
      <c r="C271" s="138">
        <v>2</v>
      </c>
      <c r="D271" s="139">
        <v>60000</v>
      </c>
      <c r="E271" s="155" t="s">
        <v>488</v>
      </c>
    </row>
    <row r="272" spans="1:5" s="220" customFormat="1" ht="15.75">
      <c r="A272" s="340" t="s">
        <v>156</v>
      </c>
      <c r="B272" s="137" t="s">
        <v>291</v>
      </c>
      <c r="C272" s="138">
        <v>11</v>
      </c>
      <c r="D272" s="139">
        <v>192500</v>
      </c>
      <c r="E272" s="470" t="s">
        <v>482</v>
      </c>
    </row>
    <row r="273" spans="1:5" ht="16.5" thickBot="1">
      <c r="A273" s="471" t="s">
        <v>156</v>
      </c>
      <c r="B273" s="137" t="s">
        <v>296</v>
      </c>
      <c r="C273" s="138">
        <v>11</v>
      </c>
      <c r="D273" s="139">
        <v>16225</v>
      </c>
      <c r="E273" s="470" t="s">
        <v>482</v>
      </c>
    </row>
    <row r="274" spans="1:5" s="3" customFormat="1" ht="16.5" thickBot="1">
      <c r="A274" s="90"/>
      <c r="B274" s="508" t="s">
        <v>152</v>
      </c>
      <c r="C274" s="509"/>
      <c r="D274" s="136">
        <f>SUM(D264:D273)</f>
        <v>442250</v>
      </c>
      <c r="E274" s="109"/>
    </row>
    <row r="275" spans="1:5" s="3" customFormat="1" ht="16.5" thickBot="1">
      <c r="A275" s="90"/>
      <c r="B275" s="91"/>
      <c r="C275" s="92"/>
      <c r="D275" s="119"/>
      <c r="E275" s="109"/>
    </row>
    <row r="276" spans="1:5" s="149" customFormat="1" ht="18.75">
      <c r="A276" s="145" t="s">
        <v>94</v>
      </c>
      <c r="B276" s="150" t="s">
        <v>104</v>
      </c>
      <c r="C276" s="146"/>
      <c r="D276" s="147"/>
      <c r="E276" s="148"/>
    </row>
    <row r="277" spans="1:5" ht="15.75">
      <c r="A277" s="142" t="s">
        <v>155</v>
      </c>
      <c r="B277" s="111" t="s">
        <v>0</v>
      </c>
      <c r="C277" s="112" t="s">
        <v>1</v>
      </c>
      <c r="D277" s="184" t="s">
        <v>190</v>
      </c>
      <c r="E277" s="143" t="s">
        <v>97</v>
      </c>
    </row>
    <row r="278" spans="1:5" ht="15.75">
      <c r="A278" s="131" t="s">
        <v>156</v>
      </c>
      <c r="B278" s="113" t="s">
        <v>5</v>
      </c>
      <c r="C278" s="114">
        <v>1</v>
      </c>
      <c r="D278" s="89">
        <v>13779.33</v>
      </c>
      <c r="E278" s="159" t="s">
        <v>196</v>
      </c>
    </row>
    <row r="279" spans="1:5" ht="15.75">
      <c r="A279" s="131" t="s">
        <v>156</v>
      </c>
      <c r="B279" s="79" t="s">
        <v>26</v>
      </c>
      <c r="C279" s="80">
        <v>1</v>
      </c>
      <c r="D279" s="81">
        <v>7140</v>
      </c>
      <c r="E279" s="132" t="s">
        <v>27</v>
      </c>
    </row>
    <row r="280" spans="1:5" ht="15.75">
      <c r="A280" s="131" t="s">
        <v>156</v>
      </c>
      <c r="B280" s="113" t="s">
        <v>34</v>
      </c>
      <c r="C280" s="114">
        <v>2</v>
      </c>
      <c r="D280" s="89">
        <v>15700</v>
      </c>
      <c r="E280" s="132" t="s">
        <v>31</v>
      </c>
    </row>
    <row r="281" spans="1:5" ht="15.75">
      <c r="A281" s="131" t="s">
        <v>156</v>
      </c>
      <c r="B281" s="79" t="s">
        <v>45</v>
      </c>
      <c r="C281" s="80">
        <v>50</v>
      </c>
      <c r="D281" s="115">
        <v>14200</v>
      </c>
      <c r="E281" s="132" t="s">
        <v>46</v>
      </c>
    </row>
    <row r="282" spans="1:5" ht="15.75">
      <c r="A282" s="129" t="s">
        <v>156</v>
      </c>
      <c r="B282" s="75" t="s">
        <v>56</v>
      </c>
      <c r="C282" s="76">
        <v>7</v>
      </c>
      <c r="D282" s="77">
        <v>157500</v>
      </c>
      <c r="E282" s="130" t="s">
        <v>14</v>
      </c>
    </row>
    <row r="283" spans="1:5" ht="15.75">
      <c r="A283" s="164" t="s">
        <v>156</v>
      </c>
      <c r="B283" s="180" t="s">
        <v>60</v>
      </c>
      <c r="C283" s="181">
        <v>2</v>
      </c>
      <c r="D283" s="182">
        <v>1080.46</v>
      </c>
      <c r="E283" s="165" t="s">
        <v>197</v>
      </c>
    </row>
    <row r="284" spans="1:5" ht="15.75">
      <c r="A284" s="131" t="s">
        <v>156</v>
      </c>
      <c r="B284" s="79" t="s">
        <v>86</v>
      </c>
      <c r="C284" s="80">
        <v>2</v>
      </c>
      <c r="D284" s="81">
        <v>4800</v>
      </c>
      <c r="E284" s="132" t="s">
        <v>87</v>
      </c>
    </row>
    <row r="285" spans="1:5" s="220" customFormat="1" ht="15.75">
      <c r="A285" s="131" t="s">
        <v>156</v>
      </c>
      <c r="B285" s="116" t="s">
        <v>218</v>
      </c>
      <c r="C285" s="80">
        <v>6</v>
      </c>
      <c r="D285" s="81">
        <v>52122</v>
      </c>
      <c r="E285" s="132" t="s">
        <v>254</v>
      </c>
    </row>
    <row r="286" spans="1:5" s="424" customFormat="1" ht="15.75">
      <c r="A286" s="131" t="s">
        <v>156</v>
      </c>
      <c r="B286" s="116" t="s">
        <v>522</v>
      </c>
      <c r="C286" s="80">
        <v>5</v>
      </c>
      <c r="D286" s="81">
        <v>104500</v>
      </c>
      <c r="E286" s="132" t="s">
        <v>513</v>
      </c>
    </row>
    <row r="287" spans="1:5" s="220" customFormat="1" ht="15.75">
      <c r="A287" s="131" t="s">
        <v>156</v>
      </c>
      <c r="B287" s="116" t="s">
        <v>262</v>
      </c>
      <c r="C287" s="80">
        <v>1</v>
      </c>
      <c r="D287" s="81">
        <v>37000</v>
      </c>
      <c r="E287" s="133" t="s">
        <v>482</v>
      </c>
    </row>
    <row r="288" spans="1:5" s="220" customFormat="1" ht="15.75">
      <c r="A288" s="131" t="s">
        <v>156</v>
      </c>
      <c r="B288" s="84" t="s">
        <v>291</v>
      </c>
      <c r="C288" s="80">
        <v>8</v>
      </c>
      <c r="D288" s="81">
        <v>140000</v>
      </c>
      <c r="E288" s="133" t="s">
        <v>482</v>
      </c>
    </row>
    <row r="289" spans="1:5" s="220" customFormat="1" ht="15.75">
      <c r="A289" s="131" t="s">
        <v>156</v>
      </c>
      <c r="B289" s="84" t="s">
        <v>296</v>
      </c>
      <c r="C289" s="80">
        <v>8</v>
      </c>
      <c r="D289" s="81">
        <v>11800</v>
      </c>
      <c r="E289" s="133" t="s">
        <v>482</v>
      </c>
    </row>
    <row r="290" spans="1:5" s="220" customFormat="1" ht="15.75">
      <c r="A290" s="131" t="s">
        <v>156</v>
      </c>
      <c r="B290" s="84" t="s">
        <v>339</v>
      </c>
      <c r="C290" s="80">
        <v>15</v>
      </c>
      <c r="D290" s="81">
        <v>88500</v>
      </c>
      <c r="E290" s="133" t="s">
        <v>482</v>
      </c>
    </row>
    <row r="291" spans="1:5" s="3" customFormat="1" ht="16.5" thickBot="1">
      <c r="A291" s="90"/>
      <c r="B291" s="508" t="s">
        <v>152</v>
      </c>
      <c r="C291" s="509"/>
      <c r="D291" s="136">
        <f>SUM(D278:D290)</f>
        <v>648121.79</v>
      </c>
      <c r="E291" s="109"/>
    </row>
    <row r="292" spans="1:5" s="3" customFormat="1" ht="16.5" thickBot="1">
      <c r="A292" s="90"/>
      <c r="B292" s="91"/>
      <c r="C292" s="92"/>
      <c r="D292" s="119"/>
      <c r="E292" s="109"/>
    </row>
    <row r="293" spans="1:5" ht="18.75">
      <c r="A293" s="145" t="s">
        <v>94</v>
      </c>
      <c r="B293" s="150" t="s">
        <v>105</v>
      </c>
      <c r="C293" s="146"/>
      <c r="D293" s="147"/>
      <c r="E293" s="148"/>
    </row>
    <row r="294" spans="1:5" ht="15.75">
      <c r="A294" s="142" t="s">
        <v>155</v>
      </c>
      <c r="B294" s="73" t="s">
        <v>0</v>
      </c>
      <c r="C294" s="74" t="s">
        <v>1</v>
      </c>
      <c r="D294" s="184" t="s">
        <v>190</v>
      </c>
      <c r="E294" s="143" t="s">
        <v>97</v>
      </c>
    </row>
    <row r="295" spans="1:5" ht="15.75">
      <c r="A295" s="131" t="s">
        <v>158</v>
      </c>
      <c r="B295" s="79" t="s">
        <v>3</v>
      </c>
      <c r="C295" s="80">
        <v>1</v>
      </c>
      <c r="D295" s="81">
        <v>89000</v>
      </c>
      <c r="E295" s="132" t="s">
        <v>4</v>
      </c>
    </row>
    <row r="296" spans="1:5" ht="15.75">
      <c r="A296" s="164" t="s">
        <v>156</v>
      </c>
      <c r="B296" s="180" t="s">
        <v>21</v>
      </c>
      <c r="C296" s="181">
        <v>1</v>
      </c>
      <c r="D296" s="182">
        <v>20000</v>
      </c>
      <c r="E296" s="165" t="s">
        <v>198</v>
      </c>
    </row>
    <row r="297" spans="1:5" ht="15.75">
      <c r="A297" s="129" t="s">
        <v>158</v>
      </c>
      <c r="B297" s="75" t="s">
        <v>23</v>
      </c>
      <c r="C297" s="76">
        <v>2</v>
      </c>
      <c r="D297" s="77">
        <v>1956.1</v>
      </c>
      <c r="E297" s="130" t="s">
        <v>24</v>
      </c>
    </row>
    <row r="298" spans="1:5" ht="15.75">
      <c r="A298" s="131" t="s">
        <v>158</v>
      </c>
      <c r="B298" s="79" t="s">
        <v>26</v>
      </c>
      <c r="C298" s="80">
        <v>3</v>
      </c>
      <c r="D298" s="81">
        <v>21420</v>
      </c>
      <c r="E298" s="132" t="s">
        <v>31</v>
      </c>
    </row>
    <row r="299" spans="1:5" ht="15.75">
      <c r="A299" s="131" t="s">
        <v>158</v>
      </c>
      <c r="B299" s="79" t="s">
        <v>32</v>
      </c>
      <c r="C299" s="114">
        <v>2</v>
      </c>
      <c r="D299" s="81">
        <v>17560</v>
      </c>
      <c r="E299" s="132" t="s">
        <v>33</v>
      </c>
    </row>
    <row r="300" spans="1:5" ht="15.75">
      <c r="A300" s="131" t="s">
        <v>158</v>
      </c>
      <c r="B300" s="120" t="s">
        <v>43</v>
      </c>
      <c r="C300" s="80">
        <v>11</v>
      </c>
      <c r="D300" s="81">
        <v>638</v>
      </c>
      <c r="E300" s="158" t="s">
        <v>27</v>
      </c>
    </row>
    <row r="301" spans="1:5" ht="15.75">
      <c r="A301" s="131" t="s">
        <v>158</v>
      </c>
      <c r="B301" s="121" t="s">
        <v>45</v>
      </c>
      <c r="C301" s="80">
        <v>2</v>
      </c>
      <c r="D301" s="81">
        <v>638</v>
      </c>
      <c r="E301" s="158" t="s">
        <v>27</v>
      </c>
    </row>
    <row r="302" spans="1:5" ht="15.75">
      <c r="A302" s="131" t="s">
        <v>158</v>
      </c>
      <c r="B302" s="79" t="s">
        <v>49</v>
      </c>
      <c r="C302" s="76">
        <v>1</v>
      </c>
      <c r="D302" s="81">
        <v>63</v>
      </c>
      <c r="E302" s="158" t="s">
        <v>27</v>
      </c>
    </row>
    <row r="303" spans="1:5" ht="15.75">
      <c r="A303" s="131" t="s">
        <v>158</v>
      </c>
      <c r="B303" s="87" t="s">
        <v>61</v>
      </c>
      <c r="C303" s="88">
        <v>2</v>
      </c>
      <c r="D303" s="105">
        <v>16000</v>
      </c>
      <c r="E303" s="154" t="s">
        <v>62</v>
      </c>
    </row>
    <row r="304" spans="1:5" ht="15.75" customHeight="1">
      <c r="A304" s="131" t="s">
        <v>156</v>
      </c>
      <c r="B304" s="113" t="s">
        <v>210</v>
      </c>
      <c r="C304" s="114">
        <v>1</v>
      </c>
      <c r="D304" s="89">
        <v>1270000</v>
      </c>
      <c r="E304" s="153" t="s">
        <v>244</v>
      </c>
    </row>
    <row r="305" spans="1:5" ht="15.75" customHeight="1">
      <c r="A305" s="131" t="s">
        <v>156</v>
      </c>
      <c r="B305" s="113" t="s">
        <v>232</v>
      </c>
      <c r="C305" s="114">
        <v>13</v>
      </c>
      <c r="D305" s="89">
        <v>1048451.3</v>
      </c>
      <c r="E305" s="130" t="s">
        <v>240</v>
      </c>
    </row>
    <row r="306" spans="1:5" s="220" customFormat="1" ht="15.75">
      <c r="A306" s="131" t="s">
        <v>158</v>
      </c>
      <c r="B306" s="113" t="s">
        <v>12</v>
      </c>
      <c r="C306" s="114">
        <v>2</v>
      </c>
      <c r="D306" s="89">
        <v>13200</v>
      </c>
      <c r="E306" s="132" t="s">
        <v>244</v>
      </c>
    </row>
    <row r="307" spans="1:5" s="424" customFormat="1" ht="15.75">
      <c r="A307" s="157" t="s">
        <v>156</v>
      </c>
      <c r="B307" s="87" t="s">
        <v>259</v>
      </c>
      <c r="C307" s="88">
        <v>1</v>
      </c>
      <c r="D307" s="105">
        <v>30000</v>
      </c>
      <c r="E307" s="154" t="s">
        <v>502</v>
      </c>
    </row>
    <row r="308" spans="1:5" s="424" customFormat="1" ht="15.75">
      <c r="A308" s="161" t="s">
        <v>158</v>
      </c>
      <c r="B308" s="122" t="s">
        <v>303</v>
      </c>
      <c r="C308" s="114">
        <v>7</v>
      </c>
      <c r="D308" s="89">
        <v>2170</v>
      </c>
      <c r="E308" s="159" t="s">
        <v>508</v>
      </c>
    </row>
    <row r="309" spans="1:5" s="424" customFormat="1" ht="15.75">
      <c r="A309" s="157" t="s">
        <v>156</v>
      </c>
      <c r="B309" s="84" t="s">
        <v>339</v>
      </c>
      <c r="C309" s="88">
        <v>5</v>
      </c>
      <c r="D309" s="284">
        <v>29500</v>
      </c>
      <c r="E309" s="159" t="s">
        <v>530</v>
      </c>
    </row>
    <row r="310" spans="1:5" s="220" customFormat="1" ht="15.75">
      <c r="A310" s="161" t="s">
        <v>156</v>
      </c>
      <c r="B310" s="84" t="s">
        <v>263</v>
      </c>
      <c r="C310" s="85">
        <v>1</v>
      </c>
      <c r="D310" s="103">
        <v>6370</v>
      </c>
      <c r="E310" s="203" t="s">
        <v>482</v>
      </c>
    </row>
    <row r="311" spans="1:5" s="220" customFormat="1" ht="15.75">
      <c r="A311" s="161" t="s">
        <v>158</v>
      </c>
      <c r="B311" s="122" t="s">
        <v>309</v>
      </c>
      <c r="C311" s="101">
        <v>1</v>
      </c>
      <c r="D311" s="102">
        <v>49900</v>
      </c>
      <c r="E311" s="203" t="s">
        <v>490</v>
      </c>
    </row>
    <row r="312" spans="1:5" s="220" customFormat="1" ht="15.75">
      <c r="A312" s="161" t="s">
        <v>156</v>
      </c>
      <c r="B312" s="84" t="s">
        <v>291</v>
      </c>
      <c r="C312" s="114">
        <v>13</v>
      </c>
      <c r="D312" s="89">
        <v>227500</v>
      </c>
      <c r="E312" s="203" t="s">
        <v>482</v>
      </c>
    </row>
    <row r="313" spans="1:5" s="220" customFormat="1" ht="15.75">
      <c r="A313" s="161" t="s">
        <v>158</v>
      </c>
      <c r="B313" s="84" t="s">
        <v>291</v>
      </c>
      <c r="C313" s="114">
        <v>18</v>
      </c>
      <c r="D313" s="89">
        <v>87500</v>
      </c>
      <c r="E313" s="203" t="s">
        <v>482</v>
      </c>
    </row>
    <row r="314" spans="1:5" s="220" customFormat="1" ht="15.75">
      <c r="A314" s="161" t="s">
        <v>158</v>
      </c>
      <c r="B314" s="84" t="s">
        <v>296</v>
      </c>
      <c r="C314" s="114">
        <v>5</v>
      </c>
      <c r="D314" s="89">
        <v>7375</v>
      </c>
      <c r="E314" s="203" t="s">
        <v>482</v>
      </c>
    </row>
    <row r="315" spans="1:5" s="220" customFormat="1" ht="15.75">
      <c r="A315" s="157" t="s">
        <v>156</v>
      </c>
      <c r="B315" s="84" t="s">
        <v>296</v>
      </c>
      <c r="C315" s="88">
        <v>13</v>
      </c>
      <c r="D315" s="105">
        <v>19175</v>
      </c>
      <c r="E315" s="203" t="s">
        <v>482</v>
      </c>
    </row>
    <row r="316" spans="1:5" s="220" customFormat="1" ht="15.75">
      <c r="A316" s="157" t="s">
        <v>156</v>
      </c>
      <c r="B316" s="84" t="s">
        <v>339</v>
      </c>
      <c r="C316" s="88">
        <v>5</v>
      </c>
      <c r="D316" s="105">
        <v>15500</v>
      </c>
      <c r="E316" s="505" t="s">
        <v>482</v>
      </c>
    </row>
    <row r="317" spans="1:5" s="2" customFormat="1" ht="16.5" thickBot="1">
      <c r="A317" s="106"/>
      <c r="B317" s="508" t="s">
        <v>152</v>
      </c>
      <c r="C317" s="509"/>
      <c r="D317" s="136">
        <f>SUM(D295:D316)</f>
        <v>2973916.4000000004</v>
      </c>
      <c r="E317" s="109"/>
    </row>
    <row r="318" spans="1:5" s="2" customFormat="1" ht="16.5" thickBot="1">
      <c r="A318" s="106"/>
      <c r="B318" s="107"/>
      <c r="C318" s="108"/>
      <c r="D318" s="110"/>
      <c r="E318" s="109"/>
    </row>
    <row r="319" spans="1:5" ht="18.75">
      <c r="A319" s="145" t="s">
        <v>94</v>
      </c>
      <c r="B319" s="150" t="s">
        <v>106</v>
      </c>
      <c r="C319" s="146"/>
      <c r="D319" s="147"/>
      <c r="E319" s="148"/>
    </row>
    <row r="320" spans="1:5" ht="15.75">
      <c r="A320" s="142" t="s">
        <v>155</v>
      </c>
      <c r="B320" s="111" t="s">
        <v>0</v>
      </c>
      <c r="C320" s="112" t="s">
        <v>1</v>
      </c>
      <c r="D320" s="184" t="s">
        <v>190</v>
      </c>
      <c r="E320" s="143" t="s">
        <v>97</v>
      </c>
    </row>
    <row r="321" spans="1:5" ht="15.75">
      <c r="A321" s="131" t="s">
        <v>156</v>
      </c>
      <c r="B321" s="79" t="s">
        <v>19</v>
      </c>
      <c r="C321" s="80">
        <v>2</v>
      </c>
      <c r="D321" s="81">
        <v>20400</v>
      </c>
      <c r="E321" s="132" t="s">
        <v>20</v>
      </c>
    </row>
    <row r="322" spans="1:5" ht="15.75">
      <c r="A322" s="131" t="s">
        <v>156</v>
      </c>
      <c r="B322" s="113" t="s">
        <v>43</v>
      </c>
      <c r="C322" s="114">
        <v>20</v>
      </c>
      <c r="D322" s="89">
        <v>1160</v>
      </c>
      <c r="E322" s="159" t="s">
        <v>44</v>
      </c>
    </row>
    <row r="323" spans="1:5" ht="15.75">
      <c r="A323" s="131" t="s">
        <v>156</v>
      </c>
      <c r="B323" s="84" t="s">
        <v>49</v>
      </c>
      <c r="C323" s="85">
        <v>5</v>
      </c>
      <c r="D323" s="86">
        <v>315</v>
      </c>
      <c r="E323" s="153" t="s">
        <v>44</v>
      </c>
    </row>
    <row r="324" spans="1:5" ht="15.75">
      <c r="A324" s="131" t="s">
        <v>156</v>
      </c>
      <c r="B324" s="122" t="s">
        <v>56</v>
      </c>
      <c r="C324" s="123">
        <v>2</v>
      </c>
      <c r="D324" s="124">
        <v>45000</v>
      </c>
      <c r="E324" s="160" t="s">
        <v>14</v>
      </c>
    </row>
    <row r="325" spans="1:5" ht="31.5">
      <c r="A325" s="161" t="s">
        <v>156</v>
      </c>
      <c r="B325" s="84" t="s">
        <v>64</v>
      </c>
      <c r="C325" s="85">
        <v>2</v>
      </c>
      <c r="D325" s="86">
        <v>162000</v>
      </c>
      <c r="E325" s="153" t="s">
        <v>67</v>
      </c>
    </row>
    <row r="326" spans="1:5" s="220" customFormat="1" ht="15.75">
      <c r="A326" s="209" t="s">
        <v>156</v>
      </c>
      <c r="B326" s="137" t="s">
        <v>93</v>
      </c>
      <c r="C326" s="138">
        <v>1</v>
      </c>
      <c r="D326" s="206">
        <v>117000</v>
      </c>
      <c r="E326" s="459" t="s">
        <v>242</v>
      </c>
    </row>
    <row r="327" spans="1:5" ht="15.75">
      <c r="A327" s="443" t="s">
        <v>156</v>
      </c>
      <c r="B327" s="137" t="s">
        <v>211</v>
      </c>
      <c r="C327" s="138">
        <v>2</v>
      </c>
      <c r="D327" s="206">
        <v>152000</v>
      </c>
      <c r="E327" s="459" t="s">
        <v>486</v>
      </c>
    </row>
    <row r="328" spans="1:5" ht="31.5">
      <c r="A328" s="164" t="s">
        <v>156</v>
      </c>
      <c r="B328" s="137" t="s">
        <v>233</v>
      </c>
      <c r="C328" s="138">
        <v>1</v>
      </c>
      <c r="D328" s="206">
        <v>216000</v>
      </c>
      <c r="E328" s="460" t="s">
        <v>532</v>
      </c>
    </row>
    <row r="329" spans="1:5" s="3" customFormat="1" ht="16.5" thickBot="1">
      <c r="A329" s="225"/>
      <c r="B329" s="508" t="s">
        <v>152</v>
      </c>
      <c r="C329" s="509"/>
      <c r="D329" s="136">
        <f>SUM(D321:D328)</f>
        <v>713875</v>
      </c>
      <c r="E329" s="109"/>
    </row>
    <row r="330" spans="1:5" s="3" customFormat="1" ht="16.5" thickBot="1">
      <c r="A330" s="90"/>
      <c r="B330" s="91"/>
      <c r="C330" s="92"/>
      <c r="D330" s="119"/>
      <c r="E330" s="109"/>
    </row>
    <row r="331" spans="1:5" s="149" customFormat="1" ht="18.75">
      <c r="A331" s="145" t="s">
        <v>94</v>
      </c>
      <c r="B331" s="150" t="s">
        <v>150</v>
      </c>
      <c r="C331" s="146"/>
      <c r="D331" s="147"/>
      <c r="E331" s="148"/>
    </row>
    <row r="332" spans="1:5" ht="15.75">
      <c r="A332" s="142" t="s">
        <v>155</v>
      </c>
      <c r="B332" s="111" t="s">
        <v>0</v>
      </c>
      <c r="C332" s="112" t="s">
        <v>1</v>
      </c>
      <c r="D332" s="184" t="s">
        <v>190</v>
      </c>
      <c r="E332" s="143" t="s">
        <v>97</v>
      </c>
    </row>
    <row r="333" spans="1:5" ht="15.75">
      <c r="A333" s="131" t="s">
        <v>160</v>
      </c>
      <c r="B333" s="79" t="s">
        <v>3</v>
      </c>
      <c r="C333" s="80">
        <v>1</v>
      </c>
      <c r="D333" s="81">
        <v>89000</v>
      </c>
      <c r="E333" s="132" t="s">
        <v>78</v>
      </c>
    </row>
    <row r="334" spans="1:5" ht="15.75">
      <c r="A334" s="131" t="s">
        <v>156</v>
      </c>
      <c r="B334" s="79" t="s">
        <v>21</v>
      </c>
      <c r="C334" s="80">
        <v>3</v>
      </c>
      <c r="D334" s="81">
        <v>60000</v>
      </c>
      <c r="E334" s="132" t="s">
        <v>199</v>
      </c>
    </row>
    <row r="335" spans="1:5" ht="15.75">
      <c r="A335" s="131" t="s">
        <v>156</v>
      </c>
      <c r="B335" s="79" t="s">
        <v>32</v>
      </c>
      <c r="C335" s="114">
        <v>1</v>
      </c>
      <c r="D335" s="81">
        <v>8780</v>
      </c>
      <c r="E335" s="132" t="s">
        <v>200</v>
      </c>
    </row>
    <row r="336" spans="1:5" ht="15.75">
      <c r="A336" s="161" t="s">
        <v>158</v>
      </c>
      <c r="B336" s="113" t="s">
        <v>32</v>
      </c>
      <c r="C336" s="114">
        <v>2</v>
      </c>
      <c r="D336" s="89">
        <v>17560</v>
      </c>
      <c r="E336" s="132" t="s">
        <v>200</v>
      </c>
    </row>
    <row r="337" spans="1:5" ht="15.75">
      <c r="A337" s="131" t="s">
        <v>161</v>
      </c>
      <c r="B337" s="79" t="s">
        <v>34</v>
      </c>
      <c r="C337" s="80">
        <v>1</v>
      </c>
      <c r="D337" s="115">
        <v>7850</v>
      </c>
      <c r="E337" s="132" t="s">
        <v>31</v>
      </c>
    </row>
    <row r="338" spans="1:5" ht="16.5" customHeight="1">
      <c r="A338" s="131" t="s">
        <v>158</v>
      </c>
      <c r="B338" s="79" t="s">
        <v>25</v>
      </c>
      <c r="C338" s="80">
        <v>1</v>
      </c>
      <c r="D338" s="81">
        <v>10490</v>
      </c>
      <c r="E338" s="144" t="s">
        <v>176</v>
      </c>
    </row>
    <row r="339" spans="1:5" ht="15.75">
      <c r="A339" s="157" t="s">
        <v>156</v>
      </c>
      <c r="B339" s="87" t="s">
        <v>42</v>
      </c>
      <c r="C339" s="88">
        <v>2</v>
      </c>
      <c r="D339" s="105">
        <v>1999.32</v>
      </c>
      <c r="E339" s="162" t="s">
        <v>201</v>
      </c>
    </row>
    <row r="340" spans="1:5" ht="15.75">
      <c r="A340" s="129" t="s">
        <v>158</v>
      </c>
      <c r="B340" s="75" t="s">
        <v>45</v>
      </c>
      <c r="C340" s="76">
        <v>17</v>
      </c>
      <c r="D340" s="77">
        <v>5310.8</v>
      </c>
      <c r="E340" s="160" t="s">
        <v>27</v>
      </c>
    </row>
    <row r="341" spans="1:5" ht="15.75">
      <c r="A341" s="131" t="s">
        <v>158</v>
      </c>
      <c r="B341" s="79" t="s">
        <v>50</v>
      </c>
      <c r="C341" s="80">
        <v>5</v>
      </c>
      <c r="D341" s="81">
        <v>1950</v>
      </c>
      <c r="E341" s="160" t="s">
        <v>27</v>
      </c>
    </row>
    <row r="342" spans="1:5" ht="15.75">
      <c r="A342" s="157" t="s">
        <v>158</v>
      </c>
      <c r="B342" s="87" t="s">
        <v>51</v>
      </c>
      <c r="C342" s="88">
        <v>5</v>
      </c>
      <c r="D342" s="105">
        <v>1960</v>
      </c>
      <c r="E342" s="160" t="s">
        <v>27</v>
      </c>
    </row>
    <row r="343" spans="1:5" ht="15.75">
      <c r="A343" s="163" t="s">
        <v>157</v>
      </c>
      <c r="B343" s="122" t="s">
        <v>55</v>
      </c>
      <c r="C343" s="123">
        <v>8</v>
      </c>
      <c r="D343" s="124">
        <v>199200</v>
      </c>
      <c r="E343" s="160" t="s">
        <v>48</v>
      </c>
    </row>
    <row r="344" spans="1:5" ht="15.75">
      <c r="A344" s="188" t="s">
        <v>158</v>
      </c>
      <c r="B344" s="137" t="s">
        <v>59</v>
      </c>
      <c r="C344" s="138">
        <v>2</v>
      </c>
      <c r="D344" s="139">
        <v>5000</v>
      </c>
      <c r="E344" s="189" t="s">
        <v>173</v>
      </c>
    </row>
    <row r="345" spans="1:5" ht="15.75">
      <c r="A345" s="187" t="s">
        <v>160</v>
      </c>
      <c r="B345" s="122" t="s">
        <v>61</v>
      </c>
      <c r="C345" s="123">
        <v>3</v>
      </c>
      <c r="D345" s="124">
        <v>24000</v>
      </c>
      <c r="E345" s="186" t="s">
        <v>14</v>
      </c>
    </row>
    <row r="346" spans="1:5" s="220" customFormat="1" ht="31.5">
      <c r="A346" s="129" t="s">
        <v>160</v>
      </c>
      <c r="B346" s="75" t="s">
        <v>64</v>
      </c>
      <c r="C346" s="76">
        <v>1</v>
      </c>
      <c r="D346" s="118">
        <v>81000</v>
      </c>
      <c r="E346" s="166" t="s">
        <v>66</v>
      </c>
    </row>
    <row r="347" spans="1:5" s="220" customFormat="1" ht="15.75">
      <c r="A347" s="164" t="s">
        <v>156</v>
      </c>
      <c r="B347" s="87" t="s">
        <v>79</v>
      </c>
      <c r="C347" s="88">
        <v>10</v>
      </c>
      <c r="D347" s="105">
        <v>16420</v>
      </c>
      <c r="E347" s="154" t="s">
        <v>80</v>
      </c>
    </row>
    <row r="348" spans="1:5" s="220" customFormat="1" ht="15.75">
      <c r="A348" s="129" t="s">
        <v>157</v>
      </c>
      <c r="B348" s="75" t="s">
        <v>79</v>
      </c>
      <c r="C348" s="76">
        <v>4</v>
      </c>
      <c r="D348" s="77">
        <v>6568</v>
      </c>
      <c r="E348" s="130" t="s">
        <v>80</v>
      </c>
    </row>
    <row r="349" spans="1:5" s="220" customFormat="1" ht="15.75">
      <c r="A349" s="129" t="s">
        <v>160</v>
      </c>
      <c r="B349" s="75" t="s">
        <v>220</v>
      </c>
      <c r="C349" s="76">
        <v>3</v>
      </c>
      <c r="D349" s="77">
        <v>241950.3</v>
      </c>
      <c r="E349" s="130" t="s">
        <v>240</v>
      </c>
    </row>
    <row r="350" spans="1:5" s="220" customFormat="1" ht="15.75">
      <c r="A350" s="131" t="s">
        <v>156</v>
      </c>
      <c r="B350" s="79" t="s">
        <v>93</v>
      </c>
      <c r="C350" s="80">
        <v>1</v>
      </c>
      <c r="D350" s="81">
        <v>117000</v>
      </c>
      <c r="E350" s="132" t="s">
        <v>242</v>
      </c>
    </row>
    <row r="351" spans="1:5" s="220" customFormat="1" ht="15.75">
      <c r="A351" s="129" t="s">
        <v>156</v>
      </c>
      <c r="B351" s="75" t="s">
        <v>211</v>
      </c>
      <c r="C351" s="76">
        <v>3</v>
      </c>
      <c r="D351" s="77">
        <v>250800</v>
      </c>
      <c r="E351" s="130" t="s">
        <v>479</v>
      </c>
    </row>
    <row r="352" spans="1:5" s="220" customFormat="1" ht="15.75">
      <c r="A352" s="129" t="s">
        <v>160</v>
      </c>
      <c r="B352" s="75" t="s">
        <v>234</v>
      </c>
      <c r="C352" s="76">
        <v>3</v>
      </c>
      <c r="D352" s="77">
        <v>289650</v>
      </c>
      <c r="E352" s="130" t="s">
        <v>479</v>
      </c>
    </row>
    <row r="353" spans="1:5" s="220" customFormat="1" ht="15.75">
      <c r="A353" s="129" t="s">
        <v>160</v>
      </c>
      <c r="B353" s="75" t="s">
        <v>235</v>
      </c>
      <c r="C353" s="76">
        <v>2</v>
      </c>
      <c r="D353" s="77">
        <v>432000</v>
      </c>
      <c r="E353" s="130" t="s">
        <v>509</v>
      </c>
    </row>
    <row r="354" spans="1:5" s="220" customFormat="1" ht="15.75">
      <c r="A354" s="129" t="s">
        <v>156</v>
      </c>
      <c r="B354" s="330" t="s">
        <v>238</v>
      </c>
      <c r="C354" s="76">
        <v>10</v>
      </c>
      <c r="D354" s="77">
        <v>149000</v>
      </c>
      <c r="E354" s="130" t="s">
        <v>503</v>
      </c>
    </row>
    <row r="355" spans="1:5" s="220" customFormat="1" ht="15.75">
      <c r="A355" s="129" t="s">
        <v>156</v>
      </c>
      <c r="B355" s="330" t="s">
        <v>239</v>
      </c>
      <c r="C355" s="76">
        <v>3</v>
      </c>
      <c r="D355" s="77">
        <v>44700</v>
      </c>
      <c r="E355" s="130" t="s">
        <v>503</v>
      </c>
    </row>
    <row r="356" spans="1:5" s="424" customFormat="1" ht="15.75">
      <c r="A356" s="129" t="s">
        <v>156</v>
      </c>
      <c r="B356" s="496" t="s">
        <v>259</v>
      </c>
      <c r="C356" s="76">
        <v>1</v>
      </c>
      <c r="D356" s="77">
        <v>30000</v>
      </c>
      <c r="E356" s="130" t="s">
        <v>508</v>
      </c>
    </row>
    <row r="357" spans="1:5" s="424" customFormat="1" ht="15.75">
      <c r="A357" s="129" t="s">
        <v>158</v>
      </c>
      <c r="B357" s="497" t="s">
        <v>302</v>
      </c>
      <c r="C357" s="76">
        <v>10</v>
      </c>
      <c r="D357" s="77">
        <v>5540</v>
      </c>
      <c r="E357" s="130" t="s">
        <v>489</v>
      </c>
    </row>
    <row r="358" spans="1:5" s="220" customFormat="1" ht="15.75">
      <c r="A358" s="216" t="s">
        <v>161</v>
      </c>
      <c r="B358" s="116" t="s">
        <v>365</v>
      </c>
      <c r="C358" s="76">
        <v>7</v>
      </c>
      <c r="D358" s="281">
        <v>56000</v>
      </c>
      <c r="E358" s="130" t="s">
        <v>528</v>
      </c>
    </row>
    <row r="359" spans="1:5" s="220" customFormat="1" ht="15.75">
      <c r="A359" s="129" t="s">
        <v>156</v>
      </c>
      <c r="B359" s="84" t="s">
        <v>291</v>
      </c>
      <c r="C359" s="76">
        <v>12</v>
      </c>
      <c r="D359" s="77">
        <v>210000</v>
      </c>
      <c r="E359" s="213" t="s">
        <v>482</v>
      </c>
    </row>
    <row r="360" spans="1:5" s="220" customFormat="1" ht="15.75">
      <c r="A360" s="129" t="s">
        <v>156</v>
      </c>
      <c r="B360" s="84" t="s">
        <v>296</v>
      </c>
      <c r="C360" s="76">
        <v>9</v>
      </c>
      <c r="D360" s="77">
        <v>13275</v>
      </c>
      <c r="E360" s="213" t="s">
        <v>482</v>
      </c>
    </row>
    <row r="361" spans="1:5" ht="15.75">
      <c r="A361" s="318" t="s">
        <v>360</v>
      </c>
      <c r="B361" s="116" t="s">
        <v>338</v>
      </c>
      <c r="C361" s="318">
        <v>10</v>
      </c>
      <c r="D361" s="288">
        <v>4877</v>
      </c>
      <c r="E361" s="213" t="s">
        <v>482</v>
      </c>
    </row>
    <row r="362" spans="1:5" ht="15.75">
      <c r="A362" s="318" t="s">
        <v>361</v>
      </c>
      <c r="B362" s="116" t="s">
        <v>359</v>
      </c>
      <c r="C362" s="318">
        <v>15</v>
      </c>
      <c r="D362" s="444">
        <v>88500</v>
      </c>
      <c r="E362" s="213" t="s">
        <v>482</v>
      </c>
    </row>
    <row r="363" spans="1:5" ht="15.75">
      <c r="A363" s="327" t="s">
        <v>362</v>
      </c>
      <c r="B363" s="328" t="s">
        <v>358</v>
      </c>
      <c r="C363" s="76">
        <v>35</v>
      </c>
      <c r="D363" s="281">
        <v>206500</v>
      </c>
      <c r="E363" s="213" t="s">
        <v>482</v>
      </c>
    </row>
    <row r="364" spans="1:5" s="220" customFormat="1" ht="15.75">
      <c r="A364" s="318" t="s">
        <v>363</v>
      </c>
      <c r="B364" s="116" t="s">
        <v>346</v>
      </c>
      <c r="C364" s="318">
        <v>3</v>
      </c>
      <c r="D364" s="444">
        <v>5940</v>
      </c>
      <c r="E364" s="213" t="s">
        <v>482</v>
      </c>
    </row>
    <row r="365" spans="1:5" s="220" customFormat="1" ht="15.75">
      <c r="A365" s="318" t="s">
        <v>361</v>
      </c>
      <c r="B365" s="116" t="s">
        <v>346</v>
      </c>
      <c r="C365" s="318">
        <v>9</v>
      </c>
      <c r="D365" s="444">
        <v>17820</v>
      </c>
      <c r="E365" s="213" t="s">
        <v>482</v>
      </c>
    </row>
    <row r="366" spans="1:5" ht="15.75">
      <c r="A366" s="27" t="s">
        <v>362</v>
      </c>
      <c r="B366" s="321" t="s">
        <v>346</v>
      </c>
      <c r="C366" s="27">
        <v>8</v>
      </c>
      <c r="D366" s="444">
        <v>15840</v>
      </c>
      <c r="E366" s="213" t="s">
        <v>482</v>
      </c>
    </row>
    <row r="367" spans="1:5" ht="15.75">
      <c r="A367" s="318" t="s">
        <v>361</v>
      </c>
      <c r="B367" s="116" t="s">
        <v>342</v>
      </c>
      <c r="C367" s="318">
        <v>24</v>
      </c>
      <c r="D367" s="444">
        <v>11025.599999999999</v>
      </c>
      <c r="E367" s="213" t="s">
        <v>490</v>
      </c>
    </row>
    <row r="368" spans="1:5" s="220" customFormat="1" ht="15.75">
      <c r="A368" s="327" t="s">
        <v>361</v>
      </c>
      <c r="B368" s="328" t="s">
        <v>350</v>
      </c>
      <c r="C368" s="327">
        <v>23</v>
      </c>
      <c r="D368" s="447">
        <v>17158</v>
      </c>
      <c r="E368" s="213" t="s">
        <v>482</v>
      </c>
    </row>
    <row r="369" spans="1:5" s="220" customFormat="1" ht="15.75">
      <c r="A369" s="20" t="s">
        <v>362</v>
      </c>
      <c r="B369" s="215" t="s">
        <v>350</v>
      </c>
      <c r="C369" s="20">
        <v>50</v>
      </c>
      <c r="D369" s="449">
        <v>37300</v>
      </c>
      <c r="E369" s="213" t="s">
        <v>482</v>
      </c>
    </row>
    <row r="370" spans="1:5" s="220" customFormat="1" ht="18" customHeight="1">
      <c r="A370" s="216" t="s">
        <v>364</v>
      </c>
      <c r="B370" s="329" t="s">
        <v>351</v>
      </c>
      <c r="C370" s="20">
        <v>7</v>
      </c>
      <c r="D370" s="444">
        <v>1235.5</v>
      </c>
      <c r="E370" s="213" t="s">
        <v>482</v>
      </c>
    </row>
    <row r="371" spans="1:6" ht="16.5" thickBot="1">
      <c r="A371" s="125"/>
      <c r="B371" s="508" t="s">
        <v>152</v>
      </c>
      <c r="C371" s="509"/>
      <c r="D371" s="136">
        <f>SUM(D333:D370)</f>
        <v>2783199.52</v>
      </c>
      <c r="E371" s="126"/>
      <c r="F371" s="2"/>
    </row>
    <row r="372" spans="1:6" ht="15.75">
      <c r="A372" s="125"/>
      <c r="B372" s="126"/>
      <c r="C372" s="126"/>
      <c r="D372" s="127"/>
      <c r="E372" s="126"/>
      <c r="F372" s="2"/>
    </row>
    <row r="373" spans="1:5" ht="15.75">
      <c r="A373" s="125"/>
      <c r="B373" s="506" t="s">
        <v>168</v>
      </c>
      <c r="C373" s="506"/>
      <c r="D373" s="507">
        <f>(D55+D83+D131+D169+D195+D223+D260+D274+D291+D317+D329+D371)</f>
        <v>21291720.139999997</v>
      </c>
      <c r="E373" s="126"/>
    </row>
    <row r="374" spans="1:4" ht="15.75">
      <c r="A374" s="125"/>
      <c r="B374" s="506"/>
      <c r="C374" s="506"/>
      <c r="D374" s="507"/>
    </row>
  </sheetData>
  <sheetProtection/>
  <autoFilter ref="A6:E6"/>
  <mergeCells count="22">
    <mergeCell ref="B55:C55"/>
    <mergeCell ref="B83:C83"/>
    <mergeCell ref="B85:D85"/>
    <mergeCell ref="B57:D57"/>
    <mergeCell ref="B5:D5"/>
    <mergeCell ref="B291:C291"/>
    <mergeCell ref="B131:C131"/>
    <mergeCell ref="B133:D133"/>
    <mergeCell ref="B169:C169"/>
    <mergeCell ref="B171:D171"/>
    <mergeCell ref="B195:C195"/>
    <mergeCell ref="B197:D197"/>
    <mergeCell ref="B223:C223"/>
    <mergeCell ref="B225:D225"/>
    <mergeCell ref="B260:C260"/>
    <mergeCell ref="B262:D262"/>
    <mergeCell ref="B274:C274"/>
    <mergeCell ref="B373:C374"/>
    <mergeCell ref="D373:D374"/>
    <mergeCell ref="B317:C317"/>
    <mergeCell ref="B329:C329"/>
    <mergeCell ref="B371:C37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70" r:id="rId2"/>
  <rowBreaks count="3" manualBreakCount="3">
    <brk id="83" max="4" man="1"/>
    <brk id="223" max="4" man="1"/>
    <brk id="329" max="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8"/>
  <sheetViews>
    <sheetView view="pageBreakPreview" zoomScaleSheetLayoutView="100" zoomScalePageLayoutView="0" workbookViewId="0" topLeftCell="A193">
      <selection activeCell="E212" sqref="E212"/>
    </sheetView>
  </sheetViews>
  <sheetFormatPr defaultColWidth="9.140625" defaultRowHeight="15"/>
  <cols>
    <col min="1" max="1" width="22.421875" style="48" bestFit="1" customWidth="1"/>
    <col min="2" max="2" width="64.57421875" style="48" bestFit="1" customWidth="1"/>
    <col min="3" max="3" width="5.421875" style="48" bestFit="1" customWidth="1"/>
    <col min="4" max="4" width="18.7109375" style="48" bestFit="1" customWidth="1"/>
    <col min="5" max="5" width="59.140625" style="48" customWidth="1"/>
    <col min="10" max="10" width="10.140625" style="0" bestFit="1" customWidth="1"/>
  </cols>
  <sheetData>
    <row r="1" spans="1:5" s="220" customFormat="1" ht="37.5">
      <c r="A1" s="140" t="s">
        <v>151</v>
      </c>
      <c r="B1" s="517" t="s">
        <v>366</v>
      </c>
      <c r="C1" s="518"/>
      <c r="D1" s="518"/>
      <c r="E1" s="171"/>
    </row>
    <row r="2" spans="1:5" s="220" customFormat="1" ht="31.5">
      <c r="A2" s="337" t="s">
        <v>155</v>
      </c>
      <c r="B2" s="69" t="s">
        <v>0</v>
      </c>
      <c r="C2" s="70" t="s">
        <v>1</v>
      </c>
      <c r="D2" s="71" t="s">
        <v>252</v>
      </c>
      <c r="E2" s="50"/>
    </row>
    <row r="3" spans="1:5" s="332" customFormat="1" ht="15.75">
      <c r="A3" s="340" t="s">
        <v>165</v>
      </c>
      <c r="B3" s="333" t="s">
        <v>374</v>
      </c>
      <c r="C3" s="29">
        <v>1</v>
      </c>
      <c r="D3" s="338">
        <v>99336.27</v>
      </c>
      <c r="E3" s="345" t="s">
        <v>510</v>
      </c>
    </row>
    <row r="4" spans="1:5" s="332" customFormat="1" ht="15.75">
      <c r="A4" s="29" t="s">
        <v>164</v>
      </c>
      <c r="B4" s="333" t="s">
        <v>373</v>
      </c>
      <c r="C4" s="29">
        <v>1</v>
      </c>
      <c r="D4" s="338">
        <v>695</v>
      </c>
      <c r="E4" s="345" t="s">
        <v>487</v>
      </c>
    </row>
    <row r="5" spans="1:5" s="332" customFormat="1" ht="15.75">
      <c r="A5" s="29" t="s">
        <v>164</v>
      </c>
      <c r="B5" s="333" t="s">
        <v>340</v>
      </c>
      <c r="C5" s="29">
        <v>5</v>
      </c>
      <c r="D5" s="334">
        <v>9900</v>
      </c>
      <c r="E5" s="345" t="s">
        <v>529</v>
      </c>
    </row>
    <row r="6" spans="1:5" s="332" customFormat="1" ht="15.75">
      <c r="A6" s="29" t="s">
        <v>164</v>
      </c>
      <c r="B6" s="344" t="s">
        <v>367</v>
      </c>
      <c r="C6" s="336">
        <v>1</v>
      </c>
      <c r="D6" s="331">
        <v>17500</v>
      </c>
      <c r="E6" s="342" t="s">
        <v>482</v>
      </c>
    </row>
    <row r="7" spans="1:5" s="332" customFormat="1" ht="15.75">
      <c r="A7" s="29" t="s">
        <v>164</v>
      </c>
      <c r="B7" s="343" t="s">
        <v>292</v>
      </c>
      <c r="C7" s="336">
        <v>1</v>
      </c>
      <c r="D7" s="331">
        <v>1475</v>
      </c>
      <c r="E7" s="342" t="s">
        <v>482</v>
      </c>
    </row>
    <row r="8" spans="1:5" s="332" customFormat="1" ht="15.75">
      <c r="A8" s="29" t="s">
        <v>164</v>
      </c>
      <c r="B8" s="343" t="s">
        <v>368</v>
      </c>
      <c r="C8" s="336">
        <v>15</v>
      </c>
      <c r="D8" s="331">
        <v>1776</v>
      </c>
      <c r="E8" s="342" t="s">
        <v>482</v>
      </c>
    </row>
    <row r="9" spans="1:5" s="332" customFormat="1" ht="15.75">
      <c r="A9" s="29" t="s">
        <v>164</v>
      </c>
      <c r="B9" s="343" t="s">
        <v>369</v>
      </c>
      <c r="C9" s="336">
        <v>3</v>
      </c>
      <c r="D9" s="331">
        <v>1680</v>
      </c>
      <c r="E9" s="342" t="s">
        <v>482</v>
      </c>
    </row>
    <row r="10" spans="1:5" s="332" customFormat="1" ht="15.75">
      <c r="A10" s="29" t="s">
        <v>164</v>
      </c>
      <c r="B10" s="333" t="s">
        <v>370</v>
      </c>
      <c r="C10" s="29">
        <v>3</v>
      </c>
      <c r="D10" s="334">
        <v>606</v>
      </c>
      <c r="E10" s="342" t="s">
        <v>482</v>
      </c>
    </row>
    <row r="11" spans="1:5" s="332" customFormat="1" ht="15.75">
      <c r="A11" s="29" t="s">
        <v>164</v>
      </c>
      <c r="B11" s="333" t="s">
        <v>371</v>
      </c>
      <c r="C11" s="29">
        <v>4</v>
      </c>
      <c r="D11" s="334">
        <v>1020</v>
      </c>
      <c r="E11" s="342" t="s">
        <v>482</v>
      </c>
    </row>
    <row r="12" spans="1:5" s="332" customFormat="1" ht="15.75">
      <c r="A12" s="29" t="s">
        <v>164</v>
      </c>
      <c r="B12" s="333" t="s">
        <v>372</v>
      </c>
      <c r="C12" s="29">
        <v>5</v>
      </c>
      <c r="D12" s="334">
        <v>1347.75</v>
      </c>
      <c r="E12" s="342" t="s">
        <v>482</v>
      </c>
    </row>
    <row r="13" spans="1:5" s="332" customFormat="1" ht="15.75">
      <c r="A13" s="341"/>
      <c r="B13" s="339"/>
      <c r="C13" s="196"/>
      <c r="D13" s="335"/>
      <c r="E13" s="346"/>
    </row>
    <row r="14" spans="1:5" s="220" customFormat="1" ht="16.5" thickBot="1">
      <c r="A14" s="10"/>
      <c r="B14" s="519" t="s">
        <v>167</v>
      </c>
      <c r="C14" s="520"/>
      <c r="D14" s="66">
        <f>SUM(D3:D12)</f>
        <v>135336.02000000002</v>
      </c>
      <c r="E14" s="12"/>
    </row>
    <row r="15" spans="1:5" s="220" customFormat="1" ht="15.75">
      <c r="A15" s="48"/>
      <c r="B15" s="48"/>
      <c r="C15" s="48"/>
      <c r="D15" s="48"/>
      <c r="E15" s="48"/>
    </row>
    <row r="16" spans="1:5" s="220" customFormat="1" ht="15.75">
      <c r="A16" s="48"/>
      <c r="B16" s="48"/>
      <c r="C16" s="48"/>
      <c r="D16" s="48"/>
      <c r="E16" s="48"/>
    </row>
    <row r="17" spans="1:5" s="149" customFormat="1" ht="37.5">
      <c r="A17" s="461" t="s">
        <v>151</v>
      </c>
      <c r="B17" s="521" t="s">
        <v>96</v>
      </c>
      <c r="C17" s="521"/>
      <c r="D17" s="521"/>
      <c r="E17" s="461"/>
    </row>
    <row r="18" spans="1:5" ht="31.5">
      <c r="A18" s="462" t="s">
        <v>155</v>
      </c>
      <c r="B18" s="463" t="s">
        <v>0</v>
      </c>
      <c r="C18" s="462" t="s">
        <v>1</v>
      </c>
      <c r="D18" s="464" t="s">
        <v>252</v>
      </c>
      <c r="E18" s="462"/>
    </row>
    <row r="19" spans="1:5" s="220" customFormat="1" ht="15.75">
      <c r="A19" s="67" t="s">
        <v>165</v>
      </c>
      <c r="B19" s="465" t="s">
        <v>268</v>
      </c>
      <c r="C19" s="67">
        <v>1</v>
      </c>
      <c r="D19" s="466">
        <v>55800</v>
      </c>
      <c r="E19" s="347" t="s">
        <v>323</v>
      </c>
    </row>
    <row r="20" spans="1:5" s="220" customFormat="1" ht="15.75">
      <c r="A20" s="13" t="s">
        <v>156</v>
      </c>
      <c r="B20" s="16" t="s">
        <v>107</v>
      </c>
      <c r="C20" s="13">
        <v>45</v>
      </c>
      <c r="D20" s="63">
        <v>98280</v>
      </c>
      <c r="E20" s="347" t="s">
        <v>108</v>
      </c>
    </row>
    <row r="21" spans="1:5" s="220" customFormat="1" ht="15.75">
      <c r="A21" s="13" t="s">
        <v>156</v>
      </c>
      <c r="B21" s="16" t="s">
        <v>313</v>
      </c>
      <c r="C21" s="13">
        <v>92</v>
      </c>
      <c r="D21" s="63">
        <v>67459</v>
      </c>
      <c r="E21" s="347" t="s">
        <v>108</v>
      </c>
    </row>
    <row r="22" spans="1:5" s="220" customFormat="1" ht="15.75">
      <c r="A22" s="13" t="s">
        <v>156</v>
      </c>
      <c r="B22" s="16" t="s">
        <v>303</v>
      </c>
      <c r="C22" s="13">
        <v>32</v>
      </c>
      <c r="D22" s="63">
        <v>9920</v>
      </c>
      <c r="E22" s="347" t="s">
        <v>497</v>
      </c>
    </row>
    <row r="23" spans="1:5" s="424" customFormat="1" ht="15.75">
      <c r="A23" s="13" t="s">
        <v>156</v>
      </c>
      <c r="B23" s="16" t="s">
        <v>377</v>
      </c>
      <c r="C23" s="13">
        <v>1</v>
      </c>
      <c r="D23" s="63">
        <v>189800</v>
      </c>
      <c r="E23" s="352" t="s">
        <v>512</v>
      </c>
    </row>
    <row r="24" spans="1:5" s="424" customFormat="1" ht="15.75">
      <c r="A24" s="13" t="s">
        <v>164</v>
      </c>
      <c r="B24" s="16" t="s">
        <v>523</v>
      </c>
      <c r="C24" s="13">
        <v>1</v>
      </c>
      <c r="D24" s="63">
        <v>91642.21</v>
      </c>
      <c r="E24" s="352" t="s">
        <v>524</v>
      </c>
    </row>
    <row r="25" spans="1:5" s="220" customFormat="1" ht="15.75">
      <c r="A25" s="13" t="s">
        <v>156</v>
      </c>
      <c r="B25" s="16" t="s">
        <v>375</v>
      </c>
      <c r="C25" s="13">
        <v>2</v>
      </c>
      <c r="D25" s="63">
        <v>17200</v>
      </c>
      <c r="E25" s="420" t="s">
        <v>511</v>
      </c>
    </row>
    <row r="26" spans="1:5" s="220" customFormat="1" ht="15.75">
      <c r="A26" s="13" t="s">
        <v>156</v>
      </c>
      <c r="B26" s="16" t="s">
        <v>342</v>
      </c>
      <c r="C26" s="13">
        <v>15</v>
      </c>
      <c r="D26" s="63">
        <v>6891</v>
      </c>
      <c r="E26" s="420" t="s">
        <v>482</v>
      </c>
    </row>
    <row r="27" spans="1:5" s="220" customFormat="1" ht="15.75">
      <c r="A27" s="13" t="s">
        <v>156</v>
      </c>
      <c r="B27" s="16" t="s">
        <v>376</v>
      </c>
      <c r="C27" s="13">
        <v>6</v>
      </c>
      <c r="D27" s="63">
        <v>9480</v>
      </c>
      <c r="E27" s="420" t="s">
        <v>533</v>
      </c>
    </row>
    <row r="28" spans="1:5" s="4" customFormat="1" ht="16.5" thickBot="1">
      <c r="A28" s="10"/>
      <c r="B28" s="519" t="s">
        <v>167</v>
      </c>
      <c r="C28" s="520"/>
      <c r="D28" s="66">
        <f>SUM(D19:D27)</f>
        <v>546472.21</v>
      </c>
      <c r="E28" s="12"/>
    </row>
    <row r="29" spans="1:5" ht="16.5" thickBot="1">
      <c r="A29" s="10"/>
      <c r="B29" s="11"/>
      <c r="C29" s="10"/>
      <c r="D29" s="17"/>
      <c r="E29" s="12"/>
    </row>
    <row r="30" spans="1:5" s="149" customFormat="1" ht="37.5">
      <c r="A30" s="140" t="s">
        <v>151</v>
      </c>
      <c r="B30" s="517" t="s">
        <v>95</v>
      </c>
      <c r="C30" s="518"/>
      <c r="D30" s="518"/>
      <c r="E30" s="171"/>
    </row>
    <row r="31" spans="1:5" ht="15" customHeight="1">
      <c r="A31" s="49" t="s">
        <v>155</v>
      </c>
      <c r="B31" s="270" t="s">
        <v>0</v>
      </c>
      <c r="C31" s="277" t="s">
        <v>1</v>
      </c>
      <c r="D31" s="276" t="s">
        <v>2</v>
      </c>
      <c r="E31" s="50"/>
    </row>
    <row r="32" spans="1:5" s="220" customFormat="1" ht="15" customHeight="1" thickBot="1">
      <c r="A32" s="53" t="s">
        <v>156</v>
      </c>
      <c r="B32" s="271" t="s">
        <v>111</v>
      </c>
      <c r="C32" s="13">
        <v>1</v>
      </c>
      <c r="D32" s="252">
        <v>80650.1</v>
      </c>
      <c r="E32" s="243" t="s">
        <v>270</v>
      </c>
    </row>
    <row r="33" spans="1:10" s="220" customFormat="1" ht="15.75">
      <c r="A33" s="51" t="s">
        <v>156</v>
      </c>
      <c r="B33" s="272" t="s">
        <v>109</v>
      </c>
      <c r="C33" s="13">
        <v>4</v>
      </c>
      <c r="D33" s="252">
        <v>63600</v>
      </c>
      <c r="E33" s="192" t="s">
        <v>269</v>
      </c>
      <c r="J33" s="5"/>
    </row>
    <row r="34" spans="1:10" s="220" customFormat="1" ht="15.75">
      <c r="A34" s="52" t="s">
        <v>162</v>
      </c>
      <c r="B34" s="273" t="s">
        <v>110</v>
      </c>
      <c r="C34" s="15">
        <v>12</v>
      </c>
      <c r="D34" s="244">
        <v>2118.96</v>
      </c>
      <c r="E34" s="190" t="s">
        <v>173</v>
      </c>
      <c r="J34" s="5"/>
    </row>
    <row r="35" spans="1:10" s="220" customFormat="1" ht="15.75">
      <c r="A35" s="264" t="s">
        <v>163</v>
      </c>
      <c r="B35" s="261" t="s">
        <v>387</v>
      </c>
      <c r="C35" s="265">
        <v>1</v>
      </c>
      <c r="D35" s="252">
        <v>10000</v>
      </c>
      <c r="E35" s="347" t="s">
        <v>513</v>
      </c>
      <c r="J35" s="5"/>
    </row>
    <row r="36" spans="1:10" s="220" customFormat="1" ht="15.75">
      <c r="A36" s="254" t="s">
        <v>163</v>
      </c>
      <c r="B36" s="261" t="s">
        <v>385</v>
      </c>
      <c r="C36" s="265">
        <v>1</v>
      </c>
      <c r="D36" s="252">
        <v>369.52</v>
      </c>
      <c r="E36" s="485" t="s">
        <v>485</v>
      </c>
      <c r="J36" s="5"/>
    </row>
    <row r="37" spans="1:10" s="220" customFormat="1" ht="15.75">
      <c r="A37" s="254" t="s">
        <v>163</v>
      </c>
      <c r="B37" s="261" t="s">
        <v>386</v>
      </c>
      <c r="C37" s="265">
        <v>1</v>
      </c>
      <c r="D37" s="252">
        <v>19397.55</v>
      </c>
      <c r="E37" s="485" t="s">
        <v>485</v>
      </c>
      <c r="J37" s="5"/>
    </row>
    <row r="38" spans="1:5" s="424" customFormat="1" ht="15.75">
      <c r="A38" s="349" t="s">
        <v>162</v>
      </c>
      <c r="B38" s="271" t="s">
        <v>378</v>
      </c>
      <c r="C38" s="13">
        <v>3</v>
      </c>
      <c r="D38" s="252">
        <v>3450</v>
      </c>
      <c r="E38" s="486" t="s">
        <v>496</v>
      </c>
    </row>
    <row r="39" spans="1:5" s="220" customFormat="1" ht="15" customHeight="1">
      <c r="A39" s="269" t="s">
        <v>163</v>
      </c>
      <c r="B39" s="274" t="s">
        <v>202</v>
      </c>
      <c r="C39" s="67">
        <v>1</v>
      </c>
      <c r="D39" s="487">
        <v>180000</v>
      </c>
      <c r="E39" s="347" t="s">
        <v>530</v>
      </c>
    </row>
    <row r="40" spans="1:5" s="220" customFormat="1" ht="15" customHeight="1">
      <c r="A40" s="268" t="s">
        <v>162</v>
      </c>
      <c r="B40" s="275" t="s">
        <v>290</v>
      </c>
      <c r="C40" s="278">
        <v>31</v>
      </c>
      <c r="D40" s="488">
        <v>29332</v>
      </c>
      <c r="E40" s="491" t="s">
        <v>482</v>
      </c>
    </row>
    <row r="41" spans="1:5" s="220" customFormat="1" ht="15.75">
      <c r="A41" s="348" t="s">
        <v>162</v>
      </c>
      <c r="B41" s="271" t="s">
        <v>289</v>
      </c>
      <c r="C41" s="13">
        <v>10</v>
      </c>
      <c r="D41" s="489">
        <v>2780</v>
      </c>
      <c r="E41" s="492" t="s">
        <v>482</v>
      </c>
    </row>
    <row r="42" spans="1:5" s="424" customFormat="1" ht="15.75">
      <c r="A42" s="349" t="s">
        <v>162</v>
      </c>
      <c r="B42" s="11" t="s">
        <v>472</v>
      </c>
      <c r="C42" s="453">
        <v>12</v>
      </c>
      <c r="D42" s="489">
        <v>27360</v>
      </c>
      <c r="E42" s="234" t="s">
        <v>514</v>
      </c>
    </row>
    <row r="43" spans="1:5" s="220" customFormat="1" ht="15.75">
      <c r="A43" s="349" t="s">
        <v>162</v>
      </c>
      <c r="B43" s="450" t="s">
        <v>379</v>
      </c>
      <c r="C43" s="454">
        <v>27</v>
      </c>
      <c r="D43" s="467">
        <v>12403.8</v>
      </c>
      <c r="E43" s="234" t="s">
        <v>514</v>
      </c>
    </row>
    <row r="44" spans="1:5" s="220" customFormat="1" ht="15.75">
      <c r="A44" s="349" t="s">
        <v>162</v>
      </c>
      <c r="B44" s="450" t="s">
        <v>380</v>
      </c>
      <c r="C44" s="455">
        <v>17</v>
      </c>
      <c r="D44" s="490">
        <v>7990</v>
      </c>
      <c r="E44" s="234" t="s">
        <v>514</v>
      </c>
    </row>
    <row r="45" spans="1:5" s="220" customFormat="1" ht="15.75">
      <c r="A45" s="349" t="s">
        <v>162</v>
      </c>
      <c r="B45" s="450" t="s">
        <v>381</v>
      </c>
      <c r="C45" s="455">
        <v>4</v>
      </c>
      <c r="D45" s="467">
        <v>2240</v>
      </c>
      <c r="E45" s="266" t="s">
        <v>482</v>
      </c>
    </row>
    <row r="46" spans="1:5" s="220" customFormat="1" ht="15.75">
      <c r="A46" s="349" t="s">
        <v>162</v>
      </c>
      <c r="B46" s="450" t="s">
        <v>382</v>
      </c>
      <c r="C46" s="455">
        <v>18</v>
      </c>
      <c r="D46" s="467">
        <v>3177</v>
      </c>
      <c r="E46" s="266" t="s">
        <v>482</v>
      </c>
    </row>
    <row r="47" spans="1:5" s="220" customFormat="1" ht="15.75">
      <c r="A47" s="349" t="s">
        <v>162</v>
      </c>
      <c r="B47" s="450" t="s">
        <v>375</v>
      </c>
      <c r="C47" s="455">
        <v>1</v>
      </c>
      <c r="D47" s="467">
        <v>8600</v>
      </c>
      <c r="E47" s="266" t="s">
        <v>482</v>
      </c>
    </row>
    <row r="48" spans="1:5" s="220" customFormat="1" ht="15.75">
      <c r="A48" s="349" t="s">
        <v>163</v>
      </c>
      <c r="B48" s="451" t="s">
        <v>383</v>
      </c>
      <c r="C48" s="242">
        <v>5</v>
      </c>
      <c r="D48" s="452">
        <v>29500</v>
      </c>
      <c r="E48" s="266" t="s">
        <v>482</v>
      </c>
    </row>
    <row r="49" spans="1:5" s="220" customFormat="1" ht="15.75">
      <c r="A49" s="349" t="s">
        <v>163</v>
      </c>
      <c r="B49" s="451" t="s">
        <v>384</v>
      </c>
      <c r="C49" s="242">
        <v>12</v>
      </c>
      <c r="D49" s="452">
        <v>3060</v>
      </c>
      <c r="E49" s="266" t="s">
        <v>482</v>
      </c>
    </row>
    <row r="50" spans="1:5" s="220" customFormat="1" ht="15.75">
      <c r="A50" s="349" t="s">
        <v>163</v>
      </c>
      <c r="B50" s="451" t="s">
        <v>313</v>
      </c>
      <c r="C50" s="242">
        <v>18</v>
      </c>
      <c r="D50" s="452">
        <v>13428</v>
      </c>
      <c r="E50" s="266" t="s">
        <v>482</v>
      </c>
    </row>
    <row r="51" spans="1:5" s="220" customFormat="1" ht="15.75">
      <c r="A51" s="349" t="s">
        <v>163</v>
      </c>
      <c r="B51" s="271" t="s">
        <v>388</v>
      </c>
      <c r="C51" s="13">
        <v>1</v>
      </c>
      <c r="D51" s="489">
        <v>60520</v>
      </c>
      <c r="E51" s="234" t="s">
        <v>353</v>
      </c>
    </row>
    <row r="52" spans="1:5" s="220" customFormat="1" ht="15.75">
      <c r="A52" s="349" t="s">
        <v>163</v>
      </c>
      <c r="B52" s="271" t="s">
        <v>375</v>
      </c>
      <c r="C52" s="13">
        <v>10</v>
      </c>
      <c r="D52" s="489">
        <v>86000</v>
      </c>
      <c r="E52" s="234" t="s">
        <v>511</v>
      </c>
    </row>
    <row r="53" spans="1:5" s="220" customFormat="1" ht="15.75">
      <c r="A53" s="349" t="s">
        <v>163</v>
      </c>
      <c r="B53" s="271" t="s">
        <v>290</v>
      </c>
      <c r="C53" s="13">
        <v>10</v>
      </c>
      <c r="D53" s="252">
        <v>7460</v>
      </c>
      <c r="E53" s="267" t="s">
        <v>482</v>
      </c>
    </row>
    <row r="54" spans="1:5" s="2" customFormat="1" ht="16.5" thickBot="1">
      <c r="A54" s="10"/>
      <c r="B54" s="519" t="s">
        <v>167</v>
      </c>
      <c r="C54" s="520"/>
      <c r="D54" s="66">
        <f>SUM(D32:D53)</f>
        <v>653436.9299999999</v>
      </c>
      <c r="E54" s="10"/>
    </row>
    <row r="55" spans="1:5" s="2" customFormat="1" ht="16.5" thickBot="1">
      <c r="A55" s="10"/>
      <c r="B55" s="11"/>
      <c r="C55" s="10"/>
      <c r="D55" s="17"/>
      <c r="E55" s="10"/>
    </row>
    <row r="56" spans="1:5" s="149" customFormat="1" ht="37.5">
      <c r="A56" s="140" t="s">
        <v>151</v>
      </c>
      <c r="B56" s="517" t="s">
        <v>153</v>
      </c>
      <c r="C56" s="518"/>
      <c r="D56" s="518"/>
      <c r="E56" s="171"/>
    </row>
    <row r="57" spans="1:5" ht="15.75">
      <c r="A57" s="49" t="s">
        <v>155</v>
      </c>
      <c r="B57" s="7" t="s">
        <v>0</v>
      </c>
      <c r="C57" s="6" t="s">
        <v>1</v>
      </c>
      <c r="D57" s="8" t="s">
        <v>2</v>
      </c>
      <c r="E57" s="50"/>
    </row>
    <row r="58" spans="1:5" ht="15.75">
      <c r="A58" s="54" t="s">
        <v>163</v>
      </c>
      <c r="B58" s="19" t="s">
        <v>115</v>
      </c>
      <c r="C58" s="20">
        <v>1</v>
      </c>
      <c r="D58" s="14">
        <v>1500</v>
      </c>
      <c r="E58" s="55" t="s">
        <v>52</v>
      </c>
    </row>
    <row r="59" spans="1:5" ht="15.75">
      <c r="A59" s="54" t="s">
        <v>163</v>
      </c>
      <c r="B59" s="20" t="s">
        <v>119</v>
      </c>
      <c r="C59" s="21">
        <v>30</v>
      </c>
      <c r="D59" s="14">
        <v>2018.7</v>
      </c>
      <c r="E59" s="56" t="s">
        <v>120</v>
      </c>
    </row>
    <row r="60" spans="1:5" ht="15.75">
      <c r="A60" s="54" t="s">
        <v>163</v>
      </c>
      <c r="B60" s="22" t="s">
        <v>134</v>
      </c>
      <c r="C60" s="23">
        <v>40</v>
      </c>
      <c r="D60" s="14">
        <v>6847.5</v>
      </c>
      <c r="E60" s="57" t="s">
        <v>17</v>
      </c>
    </row>
    <row r="61" spans="1:5" ht="15.75">
      <c r="A61" s="54" t="s">
        <v>163</v>
      </c>
      <c r="B61" s="24" t="s">
        <v>112</v>
      </c>
      <c r="C61" s="18">
        <v>3</v>
      </c>
      <c r="D61" s="14">
        <v>10399.98</v>
      </c>
      <c r="E61" s="191" t="s">
        <v>196</v>
      </c>
    </row>
    <row r="62" spans="1:5" ht="15.75">
      <c r="A62" s="54" t="s">
        <v>163</v>
      </c>
      <c r="B62" s="25" t="s">
        <v>114</v>
      </c>
      <c r="C62" s="26">
        <v>20</v>
      </c>
      <c r="D62" s="14">
        <v>630.58</v>
      </c>
      <c r="E62" s="192" t="s">
        <v>41</v>
      </c>
    </row>
    <row r="63" spans="1:5" ht="15.75">
      <c r="A63" s="54" t="s">
        <v>163</v>
      </c>
      <c r="B63" s="27" t="s">
        <v>113</v>
      </c>
      <c r="C63" s="28">
        <v>5</v>
      </c>
      <c r="D63" s="14">
        <v>664.65</v>
      </c>
      <c r="E63" s="56" t="s">
        <v>41</v>
      </c>
    </row>
    <row r="64" spans="1:5" ht="15.75">
      <c r="A64" s="54" t="s">
        <v>163</v>
      </c>
      <c r="B64" s="29" t="s">
        <v>116</v>
      </c>
      <c r="C64" s="30">
        <v>24</v>
      </c>
      <c r="D64" s="14">
        <v>701.04</v>
      </c>
      <c r="E64" s="193" t="s">
        <v>194</v>
      </c>
    </row>
    <row r="65" spans="1:5" ht="15.75">
      <c r="A65" s="54" t="s">
        <v>163</v>
      </c>
      <c r="B65" s="31" t="s">
        <v>117</v>
      </c>
      <c r="C65" s="32">
        <v>100</v>
      </c>
      <c r="D65" s="14">
        <v>2050</v>
      </c>
      <c r="E65" s="193" t="s">
        <v>194</v>
      </c>
    </row>
    <row r="66" spans="1:5" ht="15.75">
      <c r="A66" s="54" t="s">
        <v>163</v>
      </c>
      <c r="B66" s="33" t="s">
        <v>118</v>
      </c>
      <c r="C66" s="34">
        <v>30</v>
      </c>
      <c r="D66" s="14">
        <v>300</v>
      </c>
      <c r="E66" s="56" t="s">
        <v>194</v>
      </c>
    </row>
    <row r="67" spans="1:5" ht="15.75">
      <c r="A67" s="54" t="s">
        <v>163</v>
      </c>
      <c r="B67" s="19" t="s">
        <v>122</v>
      </c>
      <c r="C67" s="20">
        <v>3</v>
      </c>
      <c r="D67" s="14">
        <v>361.26</v>
      </c>
      <c r="E67" s="56" t="s">
        <v>41</v>
      </c>
    </row>
    <row r="68" spans="1:5" ht="15.75">
      <c r="A68" s="54" t="s">
        <v>163</v>
      </c>
      <c r="B68" s="35" t="s">
        <v>129</v>
      </c>
      <c r="C68" s="21">
        <v>40</v>
      </c>
      <c r="D68" s="14">
        <v>1099.6</v>
      </c>
      <c r="E68" s="193" t="s">
        <v>194</v>
      </c>
    </row>
    <row r="69" spans="1:5" ht="15.75">
      <c r="A69" s="54" t="s">
        <v>163</v>
      </c>
      <c r="B69" s="36" t="s">
        <v>130</v>
      </c>
      <c r="C69" s="28">
        <v>10</v>
      </c>
      <c r="D69" s="14">
        <v>2713.6</v>
      </c>
      <c r="E69" s="193" t="s">
        <v>203</v>
      </c>
    </row>
    <row r="70" spans="1:5" ht="15.75">
      <c r="A70" s="54" t="s">
        <v>163</v>
      </c>
      <c r="B70" s="18" t="s">
        <v>131</v>
      </c>
      <c r="C70" s="37">
        <v>30</v>
      </c>
      <c r="D70" s="14">
        <v>6666.6</v>
      </c>
      <c r="E70" s="193" t="s">
        <v>194</v>
      </c>
    </row>
    <row r="71" spans="1:5" ht="15.75">
      <c r="A71" s="54" t="s">
        <v>163</v>
      </c>
      <c r="B71" s="20" t="s">
        <v>121</v>
      </c>
      <c r="C71" s="21">
        <v>8</v>
      </c>
      <c r="D71" s="14">
        <v>2050</v>
      </c>
      <c r="E71" s="191" t="s">
        <v>36</v>
      </c>
    </row>
    <row r="72" spans="1:5" s="2" customFormat="1" ht="15.75">
      <c r="A72" s="54" t="s">
        <v>163</v>
      </c>
      <c r="B72" s="18" t="s">
        <v>123</v>
      </c>
      <c r="C72" s="37">
        <v>80</v>
      </c>
      <c r="D72" s="14">
        <v>872</v>
      </c>
      <c r="E72" s="191" t="s">
        <v>36</v>
      </c>
    </row>
    <row r="73" spans="1:5" s="2" customFormat="1" ht="15.75">
      <c r="A73" s="54" t="s">
        <v>163</v>
      </c>
      <c r="B73" s="38" t="s">
        <v>124</v>
      </c>
      <c r="C73" s="34">
        <v>6</v>
      </c>
      <c r="D73" s="14">
        <v>173.94</v>
      </c>
      <c r="E73" s="191" t="s">
        <v>36</v>
      </c>
    </row>
    <row r="74" spans="1:5" s="2" customFormat="1" ht="15.75">
      <c r="A74" s="54" t="s">
        <v>163</v>
      </c>
      <c r="B74" s="39" t="s">
        <v>125</v>
      </c>
      <c r="C74" s="23">
        <v>3</v>
      </c>
      <c r="D74" s="14">
        <v>810.93</v>
      </c>
      <c r="E74" s="191" t="s">
        <v>204</v>
      </c>
    </row>
    <row r="75" spans="1:5" s="2" customFormat="1" ht="15.75">
      <c r="A75" s="54" t="s">
        <v>163</v>
      </c>
      <c r="B75" s="39" t="s">
        <v>126</v>
      </c>
      <c r="C75" s="23">
        <v>80</v>
      </c>
      <c r="D75" s="14">
        <v>1753.6</v>
      </c>
      <c r="E75" s="191" t="s">
        <v>36</v>
      </c>
    </row>
    <row r="76" spans="1:5" s="2" customFormat="1" ht="15.75">
      <c r="A76" s="54" t="s">
        <v>163</v>
      </c>
      <c r="B76" s="39" t="s">
        <v>127</v>
      </c>
      <c r="C76" s="23">
        <v>5</v>
      </c>
      <c r="D76" s="14">
        <v>214.75</v>
      </c>
      <c r="E76" s="191" t="s">
        <v>36</v>
      </c>
    </row>
    <row r="77" spans="1:5" s="2" customFormat="1" ht="15.75">
      <c r="A77" s="194" t="s">
        <v>163</v>
      </c>
      <c r="B77" s="38" t="s">
        <v>128</v>
      </c>
      <c r="C77" s="34">
        <v>5</v>
      </c>
      <c r="D77" s="9">
        <v>148.4</v>
      </c>
      <c r="E77" s="195" t="s">
        <v>36</v>
      </c>
    </row>
    <row r="78" spans="1:5" s="2" customFormat="1" ht="15.75">
      <c r="A78" s="199" t="s">
        <v>163</v>
      </c>
      <c r="B78" s="29" t="s">
        <v>132</v>
      </c>
      <c r="C78" s="68">
        <v>5</v>
      </c>
      <c r="D78" s="63">
        <v>308.6</v>
      </c>
      <c r="E78" s="200" t="s">
        <v>36</v>
      </c>
    </row>
    <row r="79" spans="1:5" s="220" customFormat="1" ht="15.75">
      <c r="A79" s="194" t="s">
        <v>163</v>
      </c>
      <c r="B79" s="19" t="s">
        <v>133</v>
      </c>
      <c r="C79" s="21">
        <v>60</v>
      </c>
      <c r="D79" s="14">
        <v>2730.36</v>
      </c>
      <c r="E79" s="250" t="s">
        <v>277</v>
      </c>
    </row>
    <row r="80" spans="1:5" s="2" customFormat="1" ht="15.75">
      <c r="A80" s="29" t="s">
        <v>163</v>
      </c>
      <c r="B80" s="196" t="s">
        <v>245</v>
      </c>
      <c r="C80" s="197">
        <v>1</v>
      </c>
      <c r="D80" s="198">
        <v>25100</v>
      </c>
      <c r="E80" s="352" t="s">
        <v>326</v>
      </c>
    </row>
    <row r="81" spans="1:5" s="2" customFormat="1" ht="15.75">
      <c r="A81" s="248" t="s">
        <v>163</v>
      </c>
      <c r="B81" s="196" t="s">
        <v>205</v>
      </c>
      <c r="C81" s="197">
        <v>3</v>
      </c>
      <c r="D81" s="198">
        <v>7500</v>
      </c>
      <c r="E81" s="192" t="s">
        <v>326</v>
      </c>
    </row>
    <row r="82" spans="1:5" s="2" customFormat="1" ht="15.75">
      <c r="A82" s="248" t="s">
        <v>163</v>
      </c>
      <c r="B82" s="29" t="s">
        <v>287</v>
      </c>
      <c r="C82" s="68">
        <v>20</v>
      </c>
      <c r="D82" s="63">
        <v>567.8</v>
      </c>
      <c r="E82" s="422" t="s">
        <v>330</v>
      </c>
    </row>
    <row r="83" spans="1:5" s="2" customFormat="1" ht="15.75">
      <c r="A83" s="249" t="s">
        <v>163</v>
      </c>
      <c r="B83" s="196" t="s">
        <v>273</v>
      </c>
      <c r="C83" s="197">
        <v>5</v>
      </c>
      <c r="D83" s="198">
        <v>28500</v>
      </c>
      <c r="E83" s="483" t="s">
        <v>312</v>
      </c>
    </row>
    <row r="84" spans="1:5" s="2" customFormat="1" ht="15.75">
      <c r="A84" s="29" t="s">
        <v>163</v>
      </c>
      <c r="B84" s="249" t="s">
        <v>274</v>
      </c>
      <c r="C84" s="68">
        <v>1</v>
      </c>
      <c r="D84" s="244">
        <v>26000</v>
      </c>
      <c r="E84" s="193" t="s">
        <v>491</v>
      </c>
    </row>
    <row r="85" spans="1:5" s="2" customFormat="1" ht="15.75">
      <c r="A85" s="29" t="s">
        <v>163</v>
      </c>
      <c r="B85" s="368" t="s">
        <v>401</v>
      </c>
      <c r="C85" s="68">
        <v>1</v>
      </c>
      <c r="D85" s="350">
        <v>1120</v>
      </c>
      <c r="E85" s="200" t="s">
        <v>484</v>
      </c>
    </row>
    <row r="86" spans="1:5" s="424" customFormat="1" ht="15.75">
      <c r="A86" s="29" t="s">
        <v>163</v>
      </c>
      <c r="B86" s="353" t="s">
        <v>267</v>
      </c>
      <c r="C86" s="21">
        <v>125</v>
      </c>
      <c r="D86" s="410">
        <v>11875</v>
      </c>
      <c r="E86" s="352" t="s">
        <v>505</v>
      </c>
    </row>
    <row r="87" spans="1:5" s="424" customFormat="1" ht="15.75">
      <c r="A87" s="29" t="s">
        <v>163</v>
      </c>
      <c r="B87" s="19" t="s">
        <v>389</v>
      </c>
      <c r="C87" s="21">
        <v>1170</v>
      </c>
      <c r="D87" s="410">
        <v>1240.2</v>
      </c>
      <c r="E87" s="352" t="s">
        <v>497</v>
      </c>
    </row>
    <row r="88" spans="1:5" s="2" customFormat="1" ht="15.75">
      <c r="A88" s="196" t="s">
        <v>163</v>
      </c>
      <c r="B88" s="369" t="s">
        <v>398</v>
      </c>
      <c r="C88" s="197">
        <v>4</v>
      </c>
      <c r="D88" s="365">
        <v>8600</v>
      </c>
      <c r="E88" s="352" t="s">
        <v>488</v>
      </c>
    </row>
    <row r="89" spans="1:5" s="2" customFormat="1" ht="15.75">
      <c r="A89" s="196" t="s">
        <v>426</v>
      </c>
      <c r="B89" s="355" t="s">
        <v>427</v>
      </c>
      <c r="C89" s="197">
        <v>1</v>
      </c>
      <c r="D89" s="363">
        <v>310732.43</v>
      </c>
      <c r="E89" s="484" t="s">
        <v>494</v>
      </c>
    </row>
    <row r="90" spans="1:5" s="2" customFormat="1" ht="15.75">
      <c r="A90" s="29" t="s">
        <v>163</v>
      </c>
      <c r="B90" s="196" t="s">
        <v>288</v>
      </c>
      <c r="C90" s="197">
        <v>3</v>
      </c>
      <c r="D90" s="198">
        <v>1266</v>
      </c>
      <c r="E90" s="504" t="s">
        <v>531</v>
      </c>
    </row>
    <row r="91" spans="1:5" s="2" customFormat="1" ht="15.75">
      <c r="A91" s="196" t="s">
        <v>163</v>
      </c>
      <c r="B91" s="249" t="s">
        <v>275</v>
      </c>
      <c r="C91" s="197">
        <v>2</v>
      </c>
      <c r="D91" s="244">
        <v>74000</v>
      </c>
      <c r="E91" s="234" t="s">
        <v>490</v>
      </c>
    </row>
    <row r="92" spans="1:5" s="2" customFormat="1" ht="15.75">
      <c r="A92" s="29" t="s">
        <v>163</v>
      </c>
      <c r="B92" s="249" t="s">
        <v>276</v>
      </c>
      <c r="C92" s="197">
        <v>1</v>
      </c>
      <c r="D92" s="244">
        <v>34400</v>
      </c>
      <c r="E92" s="234" t="s">
        <v>490</v>
      </c>
    </row>
    <row r="93" spans="1:5" s="220" customFormat="1" ht="15.75">
      <c r="A93" s="29" t="s">
        <v>163</v>
      </c>
      <c r="B93" s="361" t="s">
        <v>313</v>
      </c>
      <c r="C93" s="37">
        <v>20</v>
      </c>
      <c r="D93" s="362">
        <v>14920</v>
      </c>
      <c r="E93" s="420" t="s">
        <v>492</v>
      </c>
    </row>
    <row r="94" spans="1:5" s="220" customFormat="1" ht="15.75">
      <c r="A94" s="29" t="s">
        <v>163</v>
      </c>
      <c r="B94" s="360" t="s">
        <v>375</v>
      </c>
      <c r="C94" s="23">
        <v>4</v>
      </c>
      <c r="D94" s="362">
        <v>34400</v>
      </c>
      <c r="E94" s="420" t="s">
        <v>492</v>
      </c>
    </row>
    <row r="95" spans="1:5" s="220" customFormat="1" ht="15.75">
      <c r="A95" s="29" t="s">
        <v>163</v>
      </c>
      <c r="B95" s="359" t="s">
        <v>390</v>
      </c>
      <c r="C95" s="28">
        <v>3</v>
      </c>
      <c r="D95" s="362">
        <v>6600</v>
      </c>
      <c r="E95" s="420" t="s">
        <v>492</v>
      </c>
    </row>
    <row r="96" spans="1:5" s="220" customFormat="1" ht="15.75">
      <c r="A96" s="29" t="s">
        <v>163</v>
      </c>
      <c r="B96" s="358" t="s">
        <v>391</v>
      </c>
      <c r="C96" s="26">
        <v>10</v>
      </c>
      <c r="D96" s="362">
        <v>22800</v>
      </c>
      <c r="E96" s="420" t="s">
        <v>492</v>
      </c>
    </row>
    <row r="97" spans="1:5" s="2" customFormat="1" ht="15.75">
      <c r="A97" s="29" t="s">
        <v>163</v>
      </c>
      <c r="B97" s="357" t="s">
        <v>392</v>
      </c>
      <c r="C97" s="30">
        <v>1</v>
      </c>
      <c r="D97" s="362">
        <v>17500</v>
      </c>
      <c r="E97" s="420" t="s">
        <v>493</v>
      </c>
    </row>
    <row r="98" spans="1:5" s="2" customFormat="1" ht="15.75">
      <c r="A98" s="29" t="s">
        <v>163</v>
      </c>
      <c r="B98" s="356" t="s">
        <v>393</v>
      </c>
      <c r="C98" s="32">
        <v>1</v>
      </c>
      <c r="D98" s="362">
        <v>1475</v>
      </c>
      <c r="E98" s="420" t="s">
        <v>493</v>
      </c>
    </row>
    <row r="99" spans="1:5" s="2" customFormat="1" ht="15.75">
      <c r="A99" s="29" t="s">
        <v>163</v>
      </c>
      <c r="B99" s="355" t="s">
        <v>394</v>
      </c>
      <c r="C99" s="37">
        <v>2</v>
      </c>
      <c r="D99" s="363">
        <v>11800</v>
      </c>
      <c r="E99" s="420" t="s">
        <v>492</v>
      </c>
    </row>
    <row r="100" spans="1:5" s="2" customFormat="1" ht="15.75">
      <c r="A100" s="29" t="s">
        <v>163</v>
      </c>
      <c r="B100" s="355" t="s">
        <v>395</v>
      </c>
      <c r="C100" s="37">
        <v>10</v>
      </c>
      <c r="D100" s="363">
        <v>2020</v>
      </c>
      <c r="E100" s="420" t="s">
        <v>492</v>
      </c>
    </row>
    <row r="101" spans="1:5" s="2" customFormat="1" ht="15.75">
      <c r="A101" s="29" t="s">
        <v>163</v>
      </c>
      <c r="B101" s="366" t="s">
        <v>380</v>
      </c>
      <c r="C101" s="197">
        <v>27</v>
      </c>
      <c r="D101" s="419">
        <v>12690</v>
      </c>
      <c r="E101" s="420" t="s">
        <v>492</v>
      </c>
    </row>
    <row r="102" spans="1:5" s="2" customFormat="1" ht="15.75">
      <c r="A102" s="29" t="s">
        <v>163</v>
      </c>
      <c r="B102" s="367" t="s">
        <v>313</v>
      </c>
      <c r="C102" s="197">
        <v>7</v>
      </c>
      <c r="D102" s="410">
        <v>5222</v>
      </c>
      <c r="E102" s="420" t="s">
        <v>492</v>
      </c>
    </row>
    <row r="103" spans="1:5" s="2" customFormat="1" ht="15.75">
      <c r="A103" s="29" t="s">
        <v>163</v>
      </c>
      <c r="B103" s="368" t="s">
        <v>400</v>
      </c>
      <c r="C103" s="68">
        <v>1</v>
      </c>
      <c r="D103" s="410">
        <v>12600</v>
      </c>
      <c r="E103" s="420" t="s">
        <v>492</v>
      </c>
    </row>
    <row r="104" spans="1:5" s="2" customFormat="1" ht="15.75">
      <c r="A104" s="196" t="s">
        <v>399</v>
      </c>
      <c r="B104" s="355" t="s">
        <v>396</v>
      </c>
      <c r="C104" s="197">
        <v>10</v>
      </c>
      <c r="D104" s="363">
        <v>2695.5</v>
      </c>
      <c r="E104" s="420" t="s">
        <v>492</v>
      </c>
    </row>
    <row r="105" spans="1:5" s="2" customFormat="1" ht="15.75">
      <c r="A105" s="196" t="s">
        <v>399</v>
      </c>
      <c r="B105" s="355" t="s">
        <v>394</v>
      </c>
      <c r="C105" s="197">
        <v>9</v>
      </c>
      <c r="D105" s="363">
        <v>53100</v>
      </c>
      <c r="E105" s="420" t="s">
        <v>492</v>
      </c>
    </row>
    <row r="106" spans="1:5" s="2" customFormat="1" ht="15.75">
      <c r="A106" s="196" t="s">
        <v>399</v>
      </c>
      <c r="B106" s="355" t="s">
        <v>397</v>
      </c>
      <c r="C106" s="197">
        <v>20</v>
      </c>
      <c r="D106" s="363">
        <v>39600</v>
      </c>
      <c r="E106" s="420" t="s">
        <v>492</v>
      </c>
    </row>
    <row r="107" spans="1:5" s="2" customFormat="1" ht="15.75">
      <c r="A107" s="196" t="s">
        <v>399</v>
      </c>
      <c r="B107" s="355" t="s">
        <v>342</v>
      </c>
      <c r="C107" s="197">
        <v>10</v>
      </c>
      <c r="D107" s="363">
        <v>4594</v>
      </c>
      <c r="E107" s="420" t="s">
        <v>492</v>
      </c>
    </row>
    <row r="108" spans="1:5" s="2" customFormat="1" ht="16.5" thickBot="1">
      <c r="A108" s="40"/>
      <c r="B108" s="519" t="s">
        <v>167</v>
      </c>
      <c r="C108" s="520"/>
      <c r="D108" s="290">
        <f>SUM(D58:D107)</f>
        <v>817934.02</v>
      </c>
      <c r="E108" s="40"/>
    </row>
    <row r="109" spans="1:5" s="2" customFormat="1" ht="16.5" thickBot="1">
      <c r="A109" s="40"/>
      <c r="B109" s="40"/>
      <c r="C109" s="41"/>
      <c r="D109" s="17"/>
      <c r="E109" s="40"/>
    </row>
    <row r="110" spans="1:5" s="172" customFormat="1" ht="37.5">
      <c r="A110" s="140" t="s">
        <v>151</v>
      </c>
      <c r="B110" s="517" t="s">
        <v>102</v>
      </c>
      <c r="C110" s="518"/>
      <c r="D110" s="518"/>
      <c r="E110" s="171"/>
    </row>
    <row r="111" spans="1:5" s="4" customFormat="1" ht="15.75">
      <c r="A111" s="49" t="s">
        <v>155</v>
      </c>
      <c r="B111" s="7" t="s">
        <v>0</v>
      </c>
      <c r="C111" s="6" t="s">
        <v>1</v>
      </c>
      <c r="D111" s="8" t="s">
        <v>2</v>
      </c>
      <c r="E111" s="50"/>
    </row>
    <row r="112" spans="1:5" s="220" customFormat="1" ht="15.75">
      <c r="A112" s="370" t="s">
        <v>402</v>
      </c>
      <c r="B112" s="44" t="s">
        <v>136</v>
      </c>
      <c r="C112" s="45">
        <v>1</v>
      </c>
      <c r="D112" s="14">
        <v>8190</v>
      </c>
      <c r="E112" s="227" t="s">
        <v>246</v>
      </c>
    </row>
    <row r="113" spans="1:5" s="220" customFormat="1" ht="15.75">
      <c r="A113" s="370" t="s">
        <v>402</v>
      </c>
      <c r="B113" s="16" t="s">
        <v>137</v>
      </c>
      <c r="C113" s="13">
        <v>3</v>
      </c>
      <c r="D113" s="63">
        <v>2970</v>
      </c>
      <c r="E113" s="352" t="s">
        <v>199</v>
      </c>
    </row>
    <row r="114" spans="1:5" s="220" customFormat="1" ht="15.75">
      <c r="A114" s="370" t="s">
        <v>402</v>
      </c>
      <c r="B114" s="42" t="s">
        <v>135</v>
      </c>
      <c r="C114" s="43">
        <v>20</v>
      </c>
      <c r="D114" s="14">
        <v>20706.5</v>
      </c>
      <c r="E114" s="251" t="s">
        <v>278</v>
      </c>
    </row>
    <row r="115" spans="1:5" s="220" customFormat="1" ht="15.75">
      <c r="A115" s="58" t="s">
        <v>156</v>
      </c>
      <c r="B115" s="42" t="s">
        <v>259</v>
      </c>
      <c r="C115" s="43">
        <v>1</v>
      </c>
      <c r="D115" s="14">
        <v>30000</v>
      </c>
      <c r="E115" s="251" t="s">
        <v>489</v>
      </c>
    </row>
    <row r="116" spans="1:5" s="424" customFormat="1" ht="15.75">
      <c r="A116" s="376" t="s">
        <v>402</v>
      </c>
      <c r="B116" s="374" t="s">
        <v>404</v>
      </c>
      <c r="C116" s="375">
        <v>25</v>
      </c>
      <c r="D116" s="378">
        <v>13850</v>
      </c>
      <c r="E116" s="352" t="s">
        <v>489</v>
      </c>
    </row>
    <row r="117" spans="1:5" s="220" customFormat="1" ht="15.75">
      <c r="A117" s="377" t="s">
        <v>402</v>
      </c>
      <c r="B117" s="42" t="s">
        <v>403</v>
      </c>
      <c r="C117" s="379">
        <v>2</v>
      </c>
      <c r="D117" s="14">
        <v>5600</v>
      </c>
      <c r="E117" s="420" t="s">
        <v>482</v>
      </c>
    </row>
    <row r="118" spans="1:5" s="220" customFormat="1" ht="15.75">
      <c r="A118" s="376" t="s">
        <v>402</v>
      </c>
      <c r="B118" s="384" t="s">
        <v>405</v>
      </c>
      <c r="C118" s="45">
        <v>3</v>
      </c>
      <c r="D118" s="387">
        <v>17700</v>
      </c>
      <c r="E118" s="420" t="s">
        <v>482</v>
      </c>
    </row>
    <row r="119" spans="1:5" s="220" customFormat="1" ht="15.75">
      <c r="A119" s="264" t="s">
        <v>402</v>
      </c>
      <c r="B119" s="385" t="s">
        <v>313</v>
      </c>
      <c r="C119" s="386">
        <v>2</v>
      </c>
      <c r="D119" s="387">
        <v>1492</v>
      </c>
      <c r="E119" s="420" t="s">
        <v>482</v>
      </c>
    </row>
    <row r="120" spans="1:5" s="3" customFormat="1" ht="16.5" thickBot="1">
      <c r="A120" s="10"/>
      <c r="B120" s="519" t="s">
        <v>167</v>
      </c>
      <c r="C120" s="520"/>
      <c r="D120" s="66">
        <f>SUM(D112:D119)</f>
        <v>100508.5</v>
      </c>
      <c r="E120" s="46"/>
    </row>
    <row r="121" spans="1:5" s="3" customFormat="1" ht="16.5" thickBot="1">
      <c r="A121" s="10"/>
      <c r="B121" s="11"/>
      <c r="C121" s="10"/>
      <c r="D121" s="17"/>
      <c r="E121" s="46"/>
    </row>
    <row r="122" spans="1:5" s="149" customFormat="1" ht="37.5">
      <c r="A122" s="140" t="s">
        <v>151</v>
      </c>
      <c r="B122" s="152" t="s">
        <v>103</v>
      </c>
      <c r="C122" s="169"/>
      <c r="D122" s="170"/>
      <c r="E122" s="171"/>
    </row>
    <row r="123" spans="1:5" ht="15.75">
      <c r="A123" s="49" t="s">
        <v>155</v>
      </c>
      <c r="B123" s="270" t="s">
        <v>0</v>
      </c>
      <c r="C123" s="311" t="s">
        <v>1</v>
      </c>
      <c r="D123" s="276" t="s">
        <v>2</v>
      </c>
      <c r="E123" s="50"/>
    </row>
    <row r="124" spans="1:5" ht="15.75">
      <c r="A124" s="255" t="s">
        <v>156</v>
      </c>
      <c r="B124" s="305" t="s">
        <v>140</v>
      </c>
      <c r="C124" s="312">
        <v>10</v>
      </c>
      <c r="D124" s="252">
        <v>890</v>
      </c>
      <c r="E124" s="228" t="s">
        <v>17</v>
      </c>
    </row>
    <row r="125" spans="1:5" ht="15.75">
      <c r="A125" s="256" t="s">
        <v>156</v>
      </c>
      <c r="B125" s="306" t="s">
        <v>142</v>
      </c>
      <c r="C125" s="313">
        <v>3</v>
      </c>
      <c r="D125" s="252">
        <v>5299.98</v>
      </c>
      <c r="E125" s="55" t="s">
        <v>143</v>
      </c>
    </row>
    <row r="126" spans="1:5" s="220" customFormat="1" ht="15.75">
      <c r="A126" s="257" t="s">
        <v>156</v>
      </c>
      <c r="B126" s="307" t="s">
        <v>138</v>
      </c>
      <c r="C126" s="314">
        <v>2</v>
      </c>
      <c r="D126" s="260">
        <v>34000</v>
      </c>
      <c r="E126" s="56" t="s">
        <v>241</v>
      </c>
    </row>
    <row r="127" spans="1:5" ht="15.75">
      <c r="A127" s="255" t="s">
        <v>156</v>
      </c>
      <c r="B127" s="308" t="s">
        <v>139</v>
      </c>
      <c r="C127" s="315">
        <v>2</v>
      </c>
      <c r="D127" s="252">
        <v>15800</v>
      </c>
      <c r="E127" s="56" t="s">
        <v>198</v>
      </c>
    </row>
    <row r="128" spans="1:5" ht="15.75">
      <c r="A128" s="258" t="s">
        <v>156</v>
      </c>
      <c r="B128" s="309" t="s">
        <v>141</v>
      </c>
      <c r="C128" s="315">
        <v>1</v>
      </c>
      <c r="D128" s="252">
        <v>4663.33</v>
      </c>
      <c r="E128" s="253" t="s">
        <v>204</v>
      </c>
    </row>
    <row r="129" spans="1:5" s="220" customFormat="1" ht="15.75">
      <c r="A129" s="254" t="s">
        <v>156</v>
      </c>
      <c r="B129" s="261" t="s">
        <v>248</v>
      </c>
      <c r="C129" s="13">
        <v>1</v>
      </c>
      <c r="D129" s="252">
        <v>12900</v>
      </c>
      <c r="E129" s="304" t="s">
        <v>327</v>
      </c>
    </row>
    <row r="130" spans="1:5" s="220" customFormat="1" ht="15.75">
      <c r="A130" s="254" t="s">
        <v>156</v>
      </c>
      <c r="B130" s="261" t="s">
        <v>280</v>
      </c>
      <c r="C130" s="13">
        <v>1</v>
      </c>
      <c r="D130" s="252">
        <v>1200</v>
      </c>
      <c r="E130" s="304" t="s">
        <v>328</v>
      </c>
    </row>
    <row r="131" spans="1:5" ht="15.75">
      <c r="A131" s="259" t="s">
        <v>156</v>
      </c>
      <c r="B131" s="310" t="s">
        <v>247</v>
      </c>
      <c r="C131" s="313">
        <v>1</v>
      </c>
      <c r="D131" s="252">
        <v>8000</v>
      </c>
      <c r="E131" s="56" t="s">
        <v>488</v>
      </c>
    </row>
    <row r="132" spans="1:5" s="220" customFormat="1" ht="15.75">
      <c r="A132" s="254" t="s">
        <v>250</v>
      </c>
      <c r="B132" s="261" t="s">
        <v>279</v>
      </c>
      <c r="C132" s="13">
        <v>1</v>
      </c>
      <c r="D132" s="252">
        <v>5800</v>
      </c>
      <c r="E132" s="200" t="s">
        <v>515</v>
      </c>
    </row>
    <row r="133" spans="1:5" s="424" customFormat="1" ht="16.5" thickBot="1">
      <c r="A133" s="65" t="s">
        <v>156</v>
      </c>
      <c r="B133" s="273" t="s">
        <v>409</v>
      </c>
      <c r="C133" s="242">
        <v>2</v>
      </c>
      <c r="D133" s="244">
        <v>12000</v>
      </c>
      <c r="E133" s="484" t="s">
        <v>516</v>
      </c>
    </row>
    <row r="134" spans="1:5" s="220" customFormat="1" ht="15.75">
      <c r="A134" s="264" t="s">
        <v>156</v>
      </c>
      <c r="B134" s="273" t="s">
        <v>313</v>
      </c>
      <c r="C134" s="242">
        <v>9</v>
      </c>
      <c r="D134" s="244">
        <v>6714</v>
      </c>
      <c r="E134" s="420" t="s">
        <v>482</v>
      </c>
    </row>
    <row r="135" spans="1:5" s="220" customFormat="1" ht="15.75">
      <c r="A135" s="373" t="s">
        <v>406</v>
      </c>
      <c r="B135" s="273" t="s">
        <v>407</v>
      </c>
      <c r="C135" s="242">
        <v>6</v>
      </c>
      <c r="D135" s="244">
        <v>39784</v>
      </c>
      <c r="E135" s="420" t="s">
        <v>482</v>
      </c>
    </row>
    <row r="136" spans="1:5" s="220" customFormat="1" ht="15.75">
      <c r="A136" s="264" t="s">
        <v>406</v>
      </c>
      <c r="B136" s="273" t="s">
        <v>408</v>
      </c>
      <c r="C136" s="242">
        <v>10</v>
      </c>
      <c r="D136" s="244">
        <v>86000</v>
      </c>
      <c r="E136" s="420" t="s">
        <v>482</v>
      </c>
    </row>
    <row r="137" spans="1:5" s="4" customFormat="1" ht="16.5" thickBot="1">
      <c r="A137" s="10"/>
      <c r="B137" s="522" t="s">
        <v>167</v>
      </c>
      <c r="C137" s="522"/>
      <c r="D137" s="290">
        <f>SUM(D124:D136)</f>
        <v>233051.31</v>
      </c>
      <c r="E137" s="46"/>
    </row>
    <row r="138" spans="1:5" ht="16.5" thickBot="1">
      <c r="A138" s="10"/>
      <c r="B138" s="11"/>
      <c r="C138" s="10"/>
      <c r="D138" s="17"/>
      <c r="E138" s="46"/>
    </row>
    <row r="139" spans="1:5" s="149" customFormat="1" ht="37.5">
      <c r="A139" s="140" t="s">
        <v>151</v>
      </c>
      <c r="B139" s="177" t="s">
        <v>206</v>
      </c>
      <c r="C139" s="169"/>
      <c r="D139" s="170"/>
      <c r="E139" s="171"/>
    </row>
    <row r="140" spans="1:5" ht="15.75">
      <c r="A140" s="49" t="s">
        <v>155</v>
      </c>
      <c r="B140" s="69" t="s">
        <v>0</v>
      </c>
      <c r="C140" s="6" t="s">
        <v>1</v>
      </c>
      <c r="D140" s="8" t="s">
        <v>2</v>
      </c>
      <c r="E140" s="297"/>
    </row>
    <row r="141" spans="1:5" ht="15.75">
      <c r="A141" s="382" t="s">
        <v>164</v>
      </c>
      <c r="B141" s="371" t="s">
        <v>144</v>
      </c>
      <c r="C141" s="383">
        <v>1</v>
      </c>
      <c r="D141" s="230">
        <v>100000</v>
      </c>
      <c r="E141" s="295" t="s">
        <v>145</v>
      </c>
    </row>
    <row r="142" spans="1:5" s="220" customFormat="1" ht="15.75">
      <c r="A142" s="231" t="s">
        <v>165</v>
      </c>
      <c r="B142" s="232" t="s">
        <v>144</v>
      </c>
      <c r="C142" s="349">
        <v>1</v>
      </c>
      <c r="D142" s="233">
        <v>100000</v>
      </c>
      <c r="E142" s="296"/>
    </row>
    <row r="143" spans="1:5" ht="15.75">
      <c r="A143" s="262" t="s">
        <v>249</v>
      </c>
      <c r="B143" s="16" t="s">
        <v>144</v>
      </c>
      <c r="C143" s="354">
        <v>1</v>
      </c>
      <c r="D143" s="229">
        <v>65868</v>
      </c>
      <c r="E143" s="298"/>
    </row>
    <row r="144" spans="1:5" s="424" customFormat="1" ht="15.75">
      <c r="A144" s="235" t="s">
        <v>250</v>
      </c>
      <c r="B144" s="241" t="s">
        <v>251</v>
      </c>
      <c r="C144" s="380">
        <v>6</v>
      </c>
      <c r="D144" s="237">
        <v>82560</v>
      </c>
      <c r="E144" s="494" t="s">
        <v>327</v>
      </c>
    </row>
    <row r="145" spans="1:5" s="220" customFormat="1" ht="15.75">
      <c r="A145" s="381" t="s">
        <v>250</v>
      </c>
      <c r="B145" s="241" t="s">
        <v>281</v>
      </c>
      <c r="C145" s="354">
        <v>1</v>
      </c>
      <c r="D145" s="237">
        <v>22000</v>
      </c>
      <c r="E145" s="352" t="s">
        <v>354</v>
      </c>
    </row>
    <row r="146" spans="1:5" s="424" customFormat="1" ht="15.75">
      <c r="A146" s="235" t="s">
        <v>250</v>
      </c>
      <c r="B146" s="16" t="s">
        <v>411</v>
      </c>
      <c r="C146" s="388">
        <v>1</v>
      </c>
      <c r="D146" s="237">
        <v>15000</v>
      </c>
      <c r="E146" s="484" t="s">
        <v>530</v>
      </c>
    </row>
    <row r="147" spans="1:5" s="220" customFormat="1" ht="15.75">
      <c r="A147" s="235" t="s">
        <v>250</v>
      </c>
      <c r="B147" s="372" t="s">
        <v>410</v>
      </c>
      <c r="C147" s="390">
        <v>7</v>
      </c>
      <c r="D147" s="237">
        <v>41300</v>
      </c>
      <c r="E147" s="420" t="s">
        <v>482</v>
      </c>
    </row>
    <row r="148" spans="1:5" s="220" customFormat="1" ht="15.75">
      <c r="A148" s="235" t="s">
        <v>250</v>
      </c>
      <c r="B148" s="241" t="s">
        <v>313</v>
      </c>
      <c r="C148" s="389">
        <v>20</v>
      </c>
      <c r="D148" s="237">
        <v>14920</v>
      </c>
      <c r="E148" s="420" t="s">
        <v>482</v>
      </c>
    </row>
    <row r="149" spans="1:5" ht="16.5" thickBot="1">
      <c r="A149" s="10"/>
      <c r="B149" s="519" t="s">
        <v>167</v>
      </c>
      <c r="C149" s="520"/>
      <c r="D149" s="64">
        <f>SUM(D141:D148)</f>
        <v>441648</v>
      </c>
      <c r="E149" s="10"/>
    </row>
    <row r="150" spans="1:5" s="220" customFormat="1" ht="16.5" thickBot="1">
      <c r="A150" s="10"/>
      <c r="B150" s="245"/>
      <c r="C150" s="245"/>
      <c r="D150" s="246"/>
      <c r="E150" s="10"/>
    </row>
    <row r="151" spans="1:5" s="149" customFormat="1" ht="37.5">
      <c r="A151" s="140" t="s">
        <v>151</v>
      </c>
      <c r="B151" s="238" t="s">
        <v>100</v>
      </c>
      <c r="C151" s="169"/>
      <c r="D151" s="170"/>
      <c r="E151" s="171"/>
    </row>
    <row r="152" spans="1:5" s="220" customFormat="1" ht="15.75">
      <c r="A152" s="49" t="s">
        <v>155</v>
      </c>
      <c r="B152" s="7" t="s">
        <v>0</v>
      </c>
      <c r="C152" s="6" t="s">
        <v>1</v>
      </c>
      <c r="D152" s="8" t="s">
        <v>2</v>
      </c>
      <c r="E152" s="50"/>
    </row>
    <row r="153" spans="1:5" s="424" customFormat="1" ht="15.75">
      <c r="A153" s="406" t="s">
        <v>414</v>
      </c>
      <c r="B153" s="344" t="s">
        <v>301</v>
      </c>
      <c r="C153" s="499">
        <v>79</v>
      </c>
      <c r="D153" s="409">
        <v>43766</v>
      </c>
      <c r="E153" s="493" t="s">
        <v>503</v>
      </c>
    </row>
    <row r="154" spans="1:5" s="424" customFormat="1" ht="15.75">
      <c r="A154" s="391" t="s">
        <v>414</v>
      </c>
      <c r="B154" s="392" t="s">
        <v>412</v>
      </c>
      <c r="C154" s="393">
        <v>13</v>
      </c>
      <c r="D154" s="409">
        <v>9035</v>
      </c>
      <c r="E154" s="352" t="s">
        <v>487</v>
      </c>
    </row>
    <row r="155" spans="1:5" s="424" customFormat="1" ht="15.75">
      <c r="A155" s="231" t="s">
        <v>250</v>
      </c>
      <c r="B155" s="16" t="s">
        <v>272</v>
      </c>
      <c r="C155" s="13">
        <v>8</v>
      </c>
      <c r="D155" s="63">
        <v>8000</v>
      </c>
      <c r="E155" s="493" t="s">
        <v>535</v>
      </c>
    </row>
    <row r="156" spans="1:5" s="220" customFormat="1" ht="15.75">
      <c r="A156" s="59" t="s">
        <v>159</v>
      </c>
      <c r="B156" s="47" t="s">
        <v>271</v>
      </c>
      <c r="C156" s="25">
        <v>1</v>
      </c>
      <c r="D156" s="14">
        <v>175000</v>
      </c>
      <c r="E156" s="500" t="s">
        <v>534</v>
      </c>
    </row>
    <row r="157" spans="1:5" s="220" customFormat="1" ht="15.75">
      <c r="A157" s="13" t="s">
        <v>250</v>
      </c>
      <c r="B157" s="236" t="s">
        <v>314</v>
      </c>
      <c r="C157" s="13">
        <v>31</v>
      </c>
      <c r="D157" s="252">
        <v>14699.89</v>
      </c>
      <c r="E157" s="502" t="s">
        <v>482</v>
      </c>
    </row>
    <row r="158" spans="1:5" s="220" customFormat="1" ht="15.75">
      <c r="A158" s="51" t="s">
        <v>159</v>
      </c>
      <c r="B158" s="16" t="s">
        <v>315</v>
      </c>
      <c r="C158" s="13">
        <v>40</v>
      </c>
      <c r="D158" s="63">
        <v>4880</v>
      </c>
      <c r="E158" s="503" t="s">
        <v>519</v>
      </c>
    </row>
    <row r="159" spans="1:5" s="220" customFormat="1" ht="15.75">
      <c r="A159" s="423" t="s">
        <v>250</v>
      </c>
      <c r="B159" s="408" t="s">
        <v>416</v>
      </c>
      <c r="C159" s="29">
        <v>1</v>
      </c>
      <c r="D159" s="409">
        <v>29800</v>
      </c>
      <c r="E159" s="501" t="s">
        <v>490</v>
      </c>
    </row>
    <row r="160" spans="1:5" s="220" customFormat="1" ht="15.75">
      <c r="A160" s="391" t="s">
        <v>414</v>
      </c>
      <c r="B160" s="396" t="s">
        <v>413</v>
      </c>
      <c r="C160" s="397">
        <v>2</v>
      </c>
      <c r="D160" s="350">
        <v>17700</v>
      </c>
      <c r="E160" s="420" t="s">
        <v>511</v>
      </c>
    </row>
    <row r="161" spans="1:5" s="220" customFormat="1" ht="15.75">
      <c r="A161" s="391" t="s">
        <v>414</v>
      </c>
      <c r="B161" s="344" t="s">
        <v>408</v>
      </c>
      <c r="C161" s="398">
        <v>5</v>
      </c>
      <c r="D161" s="364">
        <v>43000</v>
      </c>
      <c r="E161" s="420" t="s">
        <v>511</v>
      </c>
    </row>
    <row r="162" spans="1:5" s="220" customFormat="1" ht="15.75">
      <c r="A162" s="391" t="s">
        <v>414</v>
      </c>
      <c r="B162" s="392" t="s">
        <v>342</v>
      </c>
      <c r="C162" s="393">
        <v>4</v>
      </c>
      <c r="D162" s="409">
        <v>1837.6</v>
      </c>
      <c r="E162" s="420" t="s">
        <v>482</v>
      </c>
    </row>
    <row r="163" spans="1:5" s="220" customFormat="1" ht="15.75">
      <c r="A163" s="391" t="s">
        <v>414</v>
      </c>
      <c r="B163" s="394" t="s">
        <v>292</v>
      </c>
      <c r="C163" s="395">
        <v>2</v>
      </c>
      <c r="D163" s="350">
        <v>2950</v>
      </c>
      <c r="E163" s="420" t="s">
        <v>482</v>
      </c>
    </row>
    <row r="164" spans="1:5" s="220" customFormat="1" ht="15.75">
      <c r="A164" s="391" t="s">
        <v>414</v>
      </c>
      <c r="B164" s="399" t="s">
        <v>219</v>
      </c>
      <c r="C164" s="400">
        <v>9</v>
      </c>
      <c r="D164" s="350">
        <v>4230</v>
      </c>
      <c r="E164" s="420" t="s">
        <v>482</v>
      </c>
    </row>
    <row r="165" spans="1:5" s="220" customFormat="1" ht="15.75">
      <c r="A165" s="391" t="s">
        <v>414</v>
      </c>
      <c r="B165" s="394" t="s">
        <v>313</v>
      </c>
      <c r="C165" s="395">
        <v>30</v>
      </c>
      <c r="D165" s="410">
        <v>22380</v>
      </c>
      <c r="E165" s="420" t="s">
        <v>482</v>
      </c>
    </row>
    <row r="166" spans="1:5" s="220" customFormat="1" ht="15.75">
      <c r="A166" s="401" t="s">
        <v>250</v>
      </c>
      <c r="B166" s="402" t="s">
        <v>403</v>
      </c>
      <c r="C166" s="403">
        <v>9</v>
      </c>
      <c r="D166" s="411">
        <v>25200</v>
      </c>
      <c r="E166" s="420" t="s">
        <v>511</v>
      </c>
    </row>
    <row r="167" spans="1:5" s="220" customFormat="1" ht="15.75">
      <c r="A167" s="401" t="s">
        <v>250</v>
      </c>
      <c r="B167" s="404" t="s">
        <v>313</v>
      </c>
      <c r="C167" s="405">
        <v>61</v>
      </c>
      <c r="D167" s="409">
        <v>45506</v>
      </c>
      <c r="E167" s="420" t="s">
        <v>482</v>
      </c>
    </row>
    <row r="168" spans="1:5" s="220" customFormat="1" ht="15.75">
      <c r="A168" s="401" t="s">
        <v>250</v>
      </c>
      <c r="B168" s="406" t="s">
        <v>517</v>
      </c>
      <c r="C168" s="407">
        <v>2</v>
      </c>
      <c r="D168" s="387">
        <v>35000</v>
      </c>
      <c r="E168" s="420" t="s">
        <v>520</v>
      </c>
    </row>
    <row r="169" spans="1:5" s="220" customFormat="1" ht="15.75">
      <c r="A169" s="401" t="s">
        <v>250</v>
      </c>
      <c r="B169" s="408" t="s">
        <v>219</v>
      </c>
      <c r="C169" s="29">
        <v>1</v>
      </c>
      <c r="D169" s="409">
        <v>470</v>
      </c>
      <c r="E169" s="420" t="s">
        <v>520</v>
      </c>
    </row>
    <row r="170" spans="1:5" s="220" customFormat="1" ht="15.75">
      <c r="A170" s="401" t="s">
        <v>250</v>
      </c>
      <c r="B170" s="413" t="s">
        <v>417</v>
      </c>
      <c r="C170" s="414">
        <v>3</v>
      </c>
      <c r="D170" s="409">
        <v>3300</v>
      </c>
      <c r="E170" s="420" t="s">
        <v>520</v>
      </c>
    </row>
    <row r="171" spans="1:5" s="220" customFormat="1" ht="15.75">
      <c r="A171" s="401" t="s">
        <v>250</v>
      </c>
      <c r="B171" s="408" t="s">
        <v>418</v>
      </c>
      <c r="C171" s="29">
        <v>5</v>
      </c>
      <c r="D171" s="409">
        <v>6500</v>
      </c>
      <c r="E171" s="420" t="s">
        <v>520</v>
      </c>
    </row>
    <row r="172" spans="1:5" s="220" customFormat="1" ht="16.5" thickBot="1">
      <c r="A172" s="48"/>
      <c r="B172" s="519" t="s">
        <v>167</v>
      </c>
      <c r="C172" s="520"/>
      <c r="D172" s="62">
        <f>SUM(D153:D171)</f>
        <v>493254.49</v>
      </c>
      <c r="E172" s="48"/>
    </row>
    <row r="173" spans="1:5" s="220" customFormat="1" ht="15.75">
      <c r="A173" s="48"/>
      <c r="B173" s="245"/>
      <c r="C173" s="245"/>
      <c r="D173" s="263"/>
      <c r="E173" s="48"/>
    </row>
    <row r="174" spans="1:5" s="220" customFormat="1" ht="16.5" thickBot="1">
      <c r="A174" s="48"/>
      <c r="B174" s="245"/>
      <c r="C174" s="245"/>
      <c r="D174" s="263"/>
      <c r="E174" s="48"/>
    </row>
    <row r="175" spans="1:5" s="149" customFormat="1" ht="37.5">
      <c r="A175" s="140" t="s">
        <v>151</v>
      </c>
      <c r="B175" s="238" t="s">
        <v>104</v>
      </c>
      <c r="C175" s="169"/>
      <c r="D175" s="170"/>
      <c r="E175" s="171"/>
    </row>
    <row r="176" spans="1:5" s="220" customFormat="1" ht="15.75">
      <c r="A176" s="49" t="s">
        <v>155</v>
      </c>
      <c r="B176" s="7" t="s">
        <v>0</v>
      </c>
      <c r="C176" s="6" t="s">
        <v>1</v>
      </c>
      <c r="D176" s="8" t="s">
        <v>2</v>
      </c>
      <c r="E176" s="50"/>
    </row>
    <row r="177" spans="1:5" s="220" customFormat="1" ht="15.75">
      <c r="A177" s="59" t="s">
        <v>282</v>
      </c>
      <c r="B177" s="47" t="s">
        <v>283</v>
      </c>
      <c r="C177" s="25">
        <v>1</v>
      </c>
      <c r="D177" s="14">
        <v>516271.58</v>
      </c>
      <c r="E177" s="421" t="s">
        <v>476</v>
      </c>
    </row>
    <row r="178" spans="1:5" s="220" customFormat="1" ht="16.5" thickBot="1">
      <c r="A178" s="61"/>
      <c r="B178" s="16"/>
      <c r="C178" s="13"/>
      <c r="D178" s="63"/>
      <c r="E178" s="247"/>
    </row>
    <row r="179" spans="1:5" s="220" customFormat="1" ht="16.5" thickBot="1">
      <c r="A179" s="48"/>
      <c r="B179" s="519" t="s">
        <v>167</v>
      </c>
      <c r="C179" s="520"/>
      <c r="D179" s="62">
        <f>SUM(D177:D178)</f>
        <v>516271.58</v>
      </c>
      <c r="E179" s="48"/>
    </row>
    <row r="180" spans="1:5" ht="16.5" thickBot="1">
      <c r="A180" s="10"/>
      <c r="B180" s="11"/>
      <c r="C180" s="10"/>
      <c r="D180" s="17"/>
      <c r="E180" s="10"/>
    </row>
    <row r="181" spans="1:5" s="149" customFormat="1" ht="37.5">
      <c r="A181" s="140" t="s">
        <v>151</v>
      </c>
      <c r="B181" s="177" t="s">
        <v>207</v>
      </c>
      <c r="C181" s="169"/>
      <c r="D181" s="170"/>
      <c r="E181" s="171"/>
    </row>
    <row r="182" spans="1:5" ht="15.75">
      <c r="A182" s="49" t="s">
        <v>155</v>
      </c>
      <c r="B182" s="7" t="s">
        <v>0</v>
      </c>
      <c r="C182" s="6" t="s">
        <v>1</v>
      </c>
      <c r="D182" s="8" t="s">
        <v>2</v>
      </c>
      <c r="E182" s="50"/>
    </row>
    <row r="183" spans="1:5" s="220" customFormat="1" ht="15.75">
      <c r="A183" s="59" t="s">
        <v>159</v>
      </c>
      <c r="B183" s="47" t="s">
        <v>146</v>
      </c>
      <c r="C183" s="25">
        <v>1</v>
      </c>
      <c r="D183" s="14">
        <v>55101.5</v>
      </c>
      <c r="E183" s="301" t="s">
        <v>147</v>
      </c>
    </row>
    <row r="184" spans="1:5" s="220" customFormat="1" ht="16.5" thickBot="1">
      <c r="A184" s="231" t="s">
        <v>166</v>
      </c>
      <c r="B184" s="16" t="s">
        <v>148</v>
      </c>
      <c r="C184" s="13">
        <v>1</v>
      </c>
      <c r="D184" s="63">
        <v>284000</v>
      </c>
      <c r="E184" s="302" t="s">
        <v>149</v>
      </c>
    </row>
    <row r="185" spans="1:5" s="220" customFormat="1" ht="16.5" thickBot="1">
      <c r="A185" s="13" t="s">
        <v>164</v>
      </c>
      <c r="B185" s="16" t="s">
        <v>286</v>
      </c>
      <c r="C185" s="13">
        <v>1</v>
      </c>
      <c r="D185" s="63">
        <v>56542.76</v>
      </c>
      <c r="E185" s="303" t="s">
        <v>319</v>
      </c>
    </row>
    <row r="186" spans="1:5" s="220" customFormat="1" ht="15.75">
      <c r="A186" s="416" t="s">
        <v>159</v>
      </c>
      <c r="B186" s="47" t="s">
        <v>316</v>
      </c>
      <c r="C186" s="25">
        <v>15</v>
      </c>
      <c r="D186" s="14">
        <v>8220</v>
      </c>
      <c r="E186" s="299" t="s">
        <v>518</v>
      </c>
    </row>
    <row r="187" spans="1:5" s="220" customFormat="1" ht="16.5" thickBot="1">
      <c r="A187" s="416" t="s">
        <v>159</v>
      </c>
      <c r="B187" s="16" t="s">
        <v>317</v>
      </c>
      <c r="C187" s="13">
        <v>15</v>
      </c>
      <c r="D187" s="63">
        <v>2475</v>
      </c>
      <c r="E187" s="300" t="s">
        <v>518</v>
      </c>
    </row>
    <row r="188" spans="1:5" s="220" customFormat="1" ht="16.5" thickBot="1">
      <c r="A188" s="416" t="s">
        <v>159</v>
      </c>
      <c r="B188" s="16" t="s">
        <v>318</v>
      </c>
      <c r="C188" s="13">
        <v>5</v>
      </c>
      <c r="D188" s="63">
        <v>1385</v>
      </c>
      <c r="E188" s="300" t="s">
        <v>518</v>
      </c>
    </row>
    <row r="189" spans="1:5" s="220" customFormat="1" ht="16.5" thickBot="1">
      <c r="A189" s="13" t="s">
        <v>159</v>
      </c>
      <c r="B189" s="396" t="s">
        <v>424</v>
      </c>
      <c r="C189" s="354">
        <v>12</v>
      </c>
      <c r="D189" s="63">
        <v>6648</v>
      </c>
      <c r="E189" s="415" t="s">
        <v>415</v>
      </c>
    </row>
    <row r="190" spans="1:5" s="220" customFormat="1" ht="15.75">
      <c r="A190" s="412" t="s">
        <v>166</v>
      </c>
      <c r="B190" s="418" t="s">
        <v>375</v>
      </c>
      <c r="C190" s="25">
        <v>1</v>
      </c>
      <c r="D190" s="14">
        <v>8600</v>
      </c>
      <c r="E190" s="420" t="s">
        <v>482</v>
      </c>
    </row>
    <row r="191" spans="1:5" s="220" customFormat="1" ht="15.75">
      <c r="A191" s="231" t="s">
        <v>166</v>
      </c>
      <c r="B191" s="418" t="s">
        <v>419</v>
      </c>
      <c r="C191" s="13">
        <v>5</v>
      </c>
      <c r="D191" s="63">
        <v>2438.5</v>
      </c>
      <c r="E191" s="420" t="s">
        <v>482</v>
      </c>
    </row>
    <row r="192" spans="1:5" s="220" customFormat="1" ht="15.75">
      <c r="A192" s="13" t="s">
        <v>166</v>
      </c>
      <c r="B192" s="418" t="s">
        <v>420</v>
      </c>
      <c r="C192" s="13">
        <v>10</v>
      </c>
      <c r="D192" s="63">
        <v>2020</v>
      </c>
      <c r="E192" s="420" t="s">
        <v>482</v>
      </c>
    </row>
    <row r="193" spans="1:5" ht="15.75">
      <c r="A193" s="416" t="s">
        <v>159</v>
      </c>
      <c r="B193" s="351" t="s">
        <v>351</v>
      </c>
      <c r="C193" s="417">
        <v>10</v>
      </c>
      <c r="D193" s="14">
        <v>1765</v>
      </c>
      <c r="E193" s="420" t="s">
        <v>482</v>
      </c>
    </row>
    <row r="194" spans="1:5" s="220" customFormat="1" ht="15.75">
      <c r="A194" s="13" t="s">
        <v>159</v>
      </c>
      <c r="B194" s="396" t="s">
        <v>421</v>
      </c>
      <c r="C194" s="354">
        <v>5</v>
      </c>
      <c r="D194" s="63">
        <v>592</v>
      </c>
      <c r="E194" s="420" t="s">
        <v>482</v>
      </c>
    </row>
    <row r="195" spans="1:5" s="220" customFormat="1" ht="15.75">
      <c r="A195" s="13" t="s">
        <v>159</v>
      </c>
      <c r="B195" s="396" t="s">
        <v>423</v>
      </c>
      <c r="C195" s="354">
        <v>5</v>
      </c>
      <c r="D195" s="63">
        <v>5715</v>
      </c>
      <c r="E195" s="420" t="s">
        <v>482</v>
      </c>
    </row>
    <row r="196" spans="1:5" s="220" customFormat="1" ht="15.75">
      <c r="A196" s="10" t="s">
        <v>159</v>
      </c>
      <c r="B196" s="396" t="s">
        <v>375</v>
      </c>
      <c r="C196" s="354">
        <v>2</v>
      </c>
      <c r="D196" s="63">
        <v>17200</v>
      </c>
      <c r="E196" s="420" t="s">
        <v>482</v>
      </c>
    </row>
    <row r="197" spans="1:5" ht="15.75">
      <c r="A197" s="13" t="s">
        <v>159</v>
      </c>
      <c r="B197" s="16" t="s">
        <v>422</v>
      </c>
      <c r="C197" s="13"/>
      <c r="D197" s="63">
        <v>3220</v>
      </c>
      <c r="E197" s="420" t="s">
        <v>482</v>
      </c>
    </row>
    <row r="198" spans="2:4" ht="16.5" thickBot="1">
      <c r="B198" s="519" t="s">
        <v>167</v>
      </c>
      <c r="C198" s="520"/>
      <c r="D198" s="62">
        <f>SUM(D183:D197)</f>
        <v>455922.76</v>
      </c>
    </row>
    <row r="199" spans="1:5" s="220" customFormat="1" ht="16.5" thickBot="1">
      <c r="A199" s="48"/>
      <c r="B199" s="245"/>
      <c r="C199" s="245"/>
      <c r="D199" s="263"/>
      <c r="E199" s="48"/>
    </row>
    <row r="200" spans="1:5" s="220" customFormat="1" ht="37.5">
      <c r="A200" s="140" t="s">
        <v>151</v>
      </c>
      <c r="B200" s="238" t="s">
        <v>284</v>
      </c>
      <c r="C200" s="169"/>
      <c r="D200" s="170"/>
      <c r="E200" s="171"/>
    </row>
    <row r="201" spans="1:5" s="220" customFormat="1" ht="15.75">
      <c r="A201" s="49" t="s">
        <v>155</v>
      </c>
      <c r="B201" s="7" t="s">
        <v>0</v>
      </c>
      <c r="C201" s="6" t="s">
        <v>1</v>
      </c>
      <c r="D201" s="8" t="s">
        <v>2</v>
      </c>
      <c r="E201" s="50"/>
    </row>
    <row r="202" spans="1:5" s="220" customFormat="1" ht="15.75">
      <c r="A202" s="59" t="s">
        <v>164</v>
      </c>
      <c r="B202" s="47" t="s">
        <v>285</v>
      </c>
      <c r="C202" s="25">
        <v>1</v>
      </c>
      <c r="D202" s="14">
        <v>138887.75</v>
      </c>
      <c r="E202" s="421" t="s">
        <v>428</v>
      </c>
    </row>
    <row r="203" spans="1:5" s="220" customFormat="1" ht="15.75">
      <c r="A203" s="48"/>
      <c r="B203" s="245"/>
      <c r="C203" s="245"/>
      <c r="D203" s="263"/>
      <c r="E203" s="48"/>
    </row>
    <row r="204" spans="1:5" s="220" customFormat="1" ht="15.75">
      <c r="A204" s="48"/>
      <c r="B204" s="245"/>
      <c r="C204" s="245"/>
      <c r="D204" s="263"/>
      <c r="E204" s="48"/>
    </row>
    <row r="205" ht="15.75">
      <c r="D205" s="60"/>
    </row>
    <row r="207" spans="2:4" ht="15.75">
      <c r="B207" s="506" t="s">
        <v>168</v>
      </c>
      <c r="C207" s="506"/>
      <c r="D207" s="507">
        <f>SUM(D14+D28,D54,D108,D120,D137,D149,D172,D179,D198,D202)</f>
        <v>4532723.569999999</v>
      </c>
    </row>
    <row r="208" spans="2:4" ht="15.75">
      <c r="B208" s="506"/>
      <c r="C208" s="506"/>
      <c r="D208" s="507"/>
    </row>
  </sheetData>
  <sheetProtection/>
  <mergeCells count="17">
    <mergeCell ref="B179:C179"/>
    <mergeCell ref="B1:D1"/>
    <mergeCell ref="B14:C14"/>
    <mergeCell ref="B198:C198"/>
    <mergeCell ref="B207:C208"/>
    <mergeCell ref="D207:D208"/>
    <mergeCell ref="B17:D17"/>
    <mergeCell ref="B30:D30"/>
    <mergeCell ref="B56:D56"/>
    <mergeCell ref="B110:D110"/>
    <mergeCell ref="B108:C108"/>
    <mergeCell ref="B54:C54"/>
    <mergeCell ref="B28:C28"/>
    <mergeCell ref="B120:C120"/>
    <mergeCell ref="B137:C137"/>
    <mergeCell ref="B149:C149"/>
    <mergeCell ref="B172:C172"/>
  </mergeCells>
  <printOptions horizontalCentered="1"/>
  <pageMargins left="0.31496062992125984" right="0.31496062992125984" top="0.5905511811023623" bottom="0.5905511811023623" header="0" footer="0"/>
  <pageSetup horizontalDpi="600" verticalDpi="600" orientation="landscape" paperSize="9" scale="51" r:id="rId1"/>
  <rowBreaks count="3" manualBreakCount="3">
    <brk id="53" max="4" man="1"/>
    <brk id="108" max="4" man="1"/>
    <brk id="172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22">
      <selection activeCell="H6" sqref="H6"/>
    </sheetView>
  </sheetViews>
  <sheetFormatPr defaultColWidth="9.140625" defaultRowHeight="15"/>
  <cols>
    <col min="1" max="1" width="16.7109375" style="0" bestFit="1" customWidth="1"/>
    <col min="2" max="2" width="19.00390625" style="0" bestFit="1" customWidth="1"/>
    <col min="3" max="3" width="13.57421875" style="0" bestFit="1" customWidth="1"/>
    <col min="4" max="4" width="17.00390625" style="0" customWidth="1"/>
    <col min="5" max="5" width="16.28125" style="0" customWidth="1"/>
    <col min="6" max="6" width="15.8515625" style="0" bestFit="1" customWidth="1"/>
    <col min="7" max="7" width="40.7109375" style="0" customWidth="1"/>
    <col min="8" max="8" width="26.00390625" style="442" customWidth="1"/>
  </cols>
  <sheetData>
    <row r="1" s="424" customFormat="1" ht="15">
      <c r="H1" s="442"/>
    </row>
    <row r="2" spans="1:7" ht="18.75">
      <c r="A2" s="424"/>
      <c r="B2" s="523"/>
      <c r="C2" s="523"/>
      <c r="D2" s="523"/>
      <c r="E2" s="523"/>
      <c r="F2" s="523"/>
      <c r="G2" s="424"/>
    </row>
    <row r="3" spans="2:8" s="424" customFormat="1" ht="18.75">
      <c r="B3" s="428"/>
      <c r="C3" s="428"/>
      <c r="D3" s="428"/>
      <c r="E3" s="428"/>
      <c r="F3" s="428"/>
      <c r="H3" s="442"/>
    </row>
    <row r="4" spans="2:8" s="424" customFormat="1" ht="18.75">
      <c r="B4" s="428"/>
      <c r="C4" s="428"/>
      <c r="D4" s="428"/>
      <c r="E4" s="428"/>
      <c r="F4" s="428"/>
      <c r="H4" s="442"/>
    </row>
    <row r="5" spans="1:8" ht="15">
      <c r="A5" s="425" t="s">
        <v>429</v>
      </c>
      <c r="B5" s="426" t="s">
        <v>430</v>
      </c>
      <c r="C5" s="426" t="s">
        <v>431</v>
      </c>
      <c r="D5" s="426" t="s">
        <v>432</v>
      </c>
      <c r="E5" s="426" t="s">
        <v>433</v>
      </c>
      <c r="F5" s="426" t="s">
        <v>434</v>
      </c>
      <c r="G5" s="426" t="s">
        <v>432</v>
      </c>
      <c r="H5" s="426" t="s">
        <v>471</v>
      </c>
    </row>
    <row r="6" spans="1:8" ht="75">
      <c r="A6" s="440" t="s">
        <v>435</v>
      </c>
      <c r="B6" s="431" t="s">
        <v>436</v>
      </c>
      <c r="C6" s="427" t="s">
        <v>437</v>
      </c>
      <c r="D6" s="427" t="s">
        <v>438</v>
      </c>
      <c r="E6" s="431" t="s">
        <v>439</v>
      </c>
      <c r="F6" s="432">
        <v>100000</v>
      </c>
      <c r="G6" s="427" t="s">
        <v>440</v>
      </c>
      <c r="H6" s="436" t="s">
        <v>470</v>
      </c>
    </row>
    <row r="7" spans="1:8" ht="90">
      <c r="A7" s="440" t="s">
        <v>435</v>
      </c>
      <c r="B7" s="431" t="s">
        <v>441</v>
      </c>
      <c r="C7" s="431" t="s">
        <v>442</v>
      </c>
      <c r="D7" s="427" t="s">
        <v>438</v>
      </c>
      <c r="E7" s="431" t="s">
        <v>439</v>
      </c>
      <c r="F7" s="432">
        <v>100000</v>
      </c>
      <c r="G7" s="427" t="s">
        <v>443</v>
      </c>
      <c r="H7" s="436" t="s">
        <v>470</v>
      </c>
    </row>
    <row r="8" spans="1:8" ht="45">
      <c r="A8" s="440" t="s">
        <v>444</v>
      </c>
      <c r="B8" s="431" t="s">
        <v>445</v>
      </c>
      <c r="C8" s="431" t="s">
        <v>446</v>
      </c>
      <c r="D8" s="427" t="s">
        <v>447</v>
      </c>
      <c r="E8" s="427" t="s">
        <v>448</v>
      </c>
      <c r="F8" s="432">
        <v>200000</v>
      </c>
      <c r="G8" s="433" t="s">
        <v>449</v>
      </c>
      <c r="H8" s="436" t="s">
        <v>470</v>
      </c>
    </row>
    <row r="9" spans="1:8" ht="30">
      <c r="A9" s="440" t="s">
        <v>435</v>
      </c>
      <c r="B9" s="431" t="s">
        <v>445</v>
      </c>
      <c r="C9" s="431" t="s">
        <v>446</v>
      </c>
      <c r="D9" s="427" t="s">
        <v>438</v>
      </c>
      <c r="E9" s="427" t="s">
        <v>448</v>
      </c>
      <c r="F9" s="432">
        <v>100000</v>
      </c>
      <c r="G9" s="434" t="s">
        <v>450</v>
      </c>
      <c r="H9" s="436" t="s">
        <v>470</v>
      </c>
    </row>
    <row r="10" spans="1:8" ht="45">
      <c r="A10" s="440" t="s">
        <v>451</v>
      </c>
      <c r="B10" s="431" t="s">
        <v>445</v>
      </c>
      <c r="C10" s="431" t="s">
        <v>446</v>
      </c>
      <c r="D10" s="427" t="s">
        <v>447</v>
      </c>
      <c r="E10" s="427" t="s">
        <v>452</v>
      </c>
      <c r="F10" s="432">
        <v>100000</v>
      </c>
      <c r="G10" s="427" t="s">
        <v>453</v>
      </c>
      <c r="H10" s="436" t="s">
        <v>470</v>
      </c>
    </row>
    <row r="11" spans="1:8" ht="30">
      <c r="A11" s="440" t="s">
        <v>435</v>
      </c>
      <c r="B11" s="431" t="s">
        <v>454</v>
      </c>
      <c r="C11" s="431" t="s">
        <v>455</v>
      </c>
      <c r="D11" s="427" t="s">
        <v>438</v>
      </c>
      <c r="E11" s="431" t="s">
        <v>439</v>
      </c>
      <c r="F11" s="432">
        <v>120000</v>
      </c>
      <c r="G11" s="435" t="s">
        <v>456</v>
      </c>
      <c r="H11" s="436" t="s">
        <v>470</v>
      </c>
    </row>
    <row r="12" spans="1:8" ht="60">
      <c r="A12" s="440" t="s">
        <v>457</v>
      </c>
      <c r="B12" s="431" t="s">
        <v>454</v>
      </c>
      <c r="C12" s="431" t="s">
        <v>455</v>
      </c>
      <c r="D12" s="427" t="s">
        <v>447</v>
      </c>
      <c r="E12" s="431"/>
      <c r="F12" s="432">
        <v>110000</v>
      </c>
      <c r="G12" s="427" t="s">
        <v>458</v>
      </c>
      <c r="H12" s="436" t="s">
        <v>470</v>
      </c>
    </row>
    <row r="13" spans="1:8" ht="45">
      <c r="A13" s="441" t="s">
        <v>459</v>
      </c>
      <c r="B13" s="431" t="s">
        <v>454</v>
      </c>
      <c r="C13" s="431" t="s">
        <v>455</v>
      </c>
      <c r="D13" s="427" t="s">
        <v>438</v>
      </c>
      <c r="E13" s="427" t="s">
        <v>460</v>
      </c>
      <c r="F13" s="432">
        <v>62000</v>
      </c>
      <c r="G13" s="427" t="s">
        <v>461</v>
      </c>
      <c r="H13" s="436" t="s">
        <v>470</v>
      </c>
    </row>
    <row r="14" spans="1:8" ht="45">
      <c r="A14" s="430" t="s">
        <v>462</v>
      </c>
      <c r="B14" s="437" t="s">
        <v>454</v>
      </c>
      <c r="C14" s="437" t="s">
        <v>455</v>
      </c>
      <c r="D14" s="430" t="s">
        <v>438</v>
      </c>
      <c r="E14" s="430" t="s">
        <v>448</v>
      </c>
      <c r="F14" s="438">
        <v>1000000</v>
      </c>
      <c r="G14" s="430" t="s">
        <v>463</v>
      </c>
      <c r="H14" s="429" t="s">
        <v>470</v>
      </c>
    </row>
    <row r="15" spans="1:8" ht="75">
      <c r="A15" s="430" t="s">
        <v>464</v>
      </c>
      <c r="B15" s="437" t="s">
        <v>454</v>
      </c>
      <c r="C15" s="437" t="s">
        <v>455</v>
      </c>
      <c r="D15" s="430" t="s">
        <v>465</v>
      </c>
      <c r="E15" s="430" t="s">
        <v>452</v>
      </c>
      <c r="F15" s="439">
        <v>100000</v>
      </c>
      <c r="G15" s="430" t="s">
        <v>466</v>
      </c>
      <c r="H15" s="429" t="s">
        <v>470</v>
      </c>
    </row>
    <row r="16" spans="1:8" ht="45">
      <c r="A16" s="430" t="s">
        <v>467</v>
      </c>
      <c r="B16" s="437" t="s">
        <v>445</v>
      </c>
      <c r="C16" s="437" t="s">
        <v>446</v>
      </c>
      <c r="D16" s="430" t="s">
        <v>468</v>
      </c>
      <c r="E16" s="430" t="s">
        <v>448</v>
      </c>
      <c r="F16" s="439">
        <v>100000</v>
      </c>
      <c r="G16" s="430" t="s">
        <v>469</v>
      </c>
      <c r="H16" s="429" t="s">
        <v>470</v>
      </c>
    </row>
    <row r="17" spans="1:8" s="424" customFormat="1" ht="60">
      <c r="A17" s="430" t="s">
        <v>467</v>
      </c>
      <c r="B17" s="430" t="s">
        <v>474</v>
      </c>
      <c r="C17" s="437" t="s">
        <v>442</v>
      </c>
      <c r="D17" s="430" t="s">
        <v>438</v>
      </c>
      <c r="E17" s="430" t="s">
        <v>448</v>
      </c>
      <c r="F17" s="439">
        <v>30000</v>
      </c>
      <c r="G17" s="430" t="s">
        <v>475</v>
      </c>
      <c r="H17" s="429" t="s">
        <v>470</v>
      </c>
    </row>
    <row r="18" spans="1:8" s="424" customFormat="1" ht="45">
      <c r="A18" s="430" t="s">
        <v>467</v>
      </c>
      <c r="B18" s="430" t="s">
        <v>521</v>
      </c>
      <c r="C18" s="437" t="s">
        <v>455</v>
      </c>
      <c r="D18" s="430" t="s">
        <v>438</v>
      </c>
      <c r="E18" s="430" t="s">
        <v>439</v>
      </c>
      <c r="F18" s="439">
        <v>800000</v>
      </c>
      <c r="G18" s="430"/>
      <c r="H18" s="429" t="s">
        <v>470</v>
      </c>
    </row>
    <row r="19" spans="5:7" ht="15">
      <c r="E19" s="481"/>
      <c r="F19" s="480"/>
      <c r="G19" s="480"/>
    </row>
    <row r="20" spans="1:7" ht="15">
      <c r="A20" s="424"/>
      <c r="B20" s="424"/>
      <c r="C20" s="424"/>
      <c r="D20" s="524" t="s">
        <v>481</v>
      </c>
      <c r="E20" s="524"/>
      <c r="F20" s="482">
        <f>SUM(F6:F18)</f>
        <v>2922000</v>
      </c>
      <c r="G20" s="480"/>
    </row>
    <row r="21" spans="5:7" ht="15">
      <c r="E21" s="480"/>
      <c r="F21" s="480"/>
      <c r="G21" s="480"/>
    </row>
    <row r="22" spans="5:7" ht="15">
      <c r="E22" s="480"/>
      <c r="F22" s="480"/>
      <c r="G22" s="480"/>
    </row>
    <row r="23" spans="5:7" ht="15">
      <c r="E23" s="480"/>
      <c r="F23" s="480"/>
      <c r="G23" s="480"/>
    </row>
    <row r="24" spans="5:7" ht="15">
      <c r="E24" s="480"/>
      <c r="F24" s="480"/>
      <c r="G24" s="480"/>
    </row>
  </sheetData>
  <sheetProtection/>
  <mergeCells count="2">
    <mergeCell ref="B2:F2"/>
    <mergeCell ref="D20:E20"/>
  </mergeCells>
  <printOptions/>
  <pageMargins left="0.511811024" right="0.511811024" top="0.787401575" bottom="0.787401575" header="0.31496062" footer="0.31496062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63.00390625" style="424" customWidth="1"/>
    <col min="2" max="2" width="27.28125" style="0" customWidth="1"/>
    <col min="3" max="3" width="52.8515625" style="0" bestFit="1" customWidth="1"/>
    <col min="8" max="8" width="14.28125" style="0" bestFit="1" customWidth="1"/>
  </cols>
  <sheetData>
    <row r="1" spans="1:2" ht="33.75" customHeight="1">
      <c r="A1" s="474" t="s">
        <v>480</v>
      </c>
      <c r="B1" s="475">
        <f>MUNICIPAL!D207</f>
        <v>4532723.569999999</v>
      </c>
    </row>
    <row r="2" spans="1:8" ht="45" customHeight="1">
      <c r="A2" s="476" t="s">
        <v>94</v>
      </c>
      <c r="B2" s="477">
        <f>FEDERAL!D373</f>
        <v>21291720.139999997</v>
      </c>
      <c r="H2" s="472"/>
    </row>
    <row r="3" spans="1:2" ht="47.25" customHeight="1">
      <c r="A3" s="476" t="s">
        <v>425</v>
      </c>
      <c r="B3" s="477">
        <f>'REPASSE PARCEIRO'!F20</f>
        <v>2922000</v>
      </c>
    </row>
    <row r="4" spans="1:4" ht="45" customHeight="1" thickBot="1">
      <c r="A4" s="478" t="s">
        <v>473</v>
      </c>
      <c r="B4" s="479">
        <f>SUM(B1:B3)</f>
        <v>28746443.709999997</v>
      </c>
      <c r="D4" s="473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7" sqref="L7"/>
    </sheetView>
  </sheetViews>
  <sheetFormatPr defaultColWidth="9.140625" defaultRowHeight="24" customHeight="1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x304291</dc:creator>
  <cp:keywords/>
  <dc:description/>
  <cp:lastModifiedBy>Keyla dos Santos da Silva</cp:lastModifiedBy>
  <cp:lastPrinted>2019-12-23T12:43:32Z</cp:lastPrinted>
  <dcterms:created xsi:type="dcterms:W3CDTF">2019-10-01T19:43:16Z</dcterms:created>
  <dcterms:modified xsi:type="dcterms:W3CDTF">2020-02-06T19:27:15Z</dcterms:modified>
  <cp:category/>
  <cp:version/>
  <cp:contentType/>
  <cp:contentStatus/>
</cp:coreProperties>
</file>