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<sst xmlns="http://schemas.openxmlformats.org/spreadsheetml/2006/main" count="82" uniqueCount="81">
  <si>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</si>
  <si>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</si>
  <si>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</si>
  <si>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</si>
  <si>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</si>
  <si>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</si>
  <si>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</si>
  <si>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</si>
  <si>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</si>
  <si>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</si>
  <si>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</si>
  <si>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</si>
  <si>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</si>
  <si>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</si>
  <si>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</si>
  <si>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</si>
  <si>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</si>
  <si>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</si>
  <si>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</si>
  <si>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</si>
  <si>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</si>
  <si>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</si>
  <si>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</si>
  <si>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</si>
  <si>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</si>
  <si>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</si>
  <si>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</si>
  <si>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</si>
  <si>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</si>
  <si>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</si>
  <si>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</si>
  <si>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</si>
  <si>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</si>
  <si>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</si>
  <si>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</si>
  <si>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</si>
  <si>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</si>
  <si>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</si>
  <si>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</si>
  <si>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</si>
  <si>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</si>
  <si>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</si>
  <si>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</si>
  <si>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</si>
  <si>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</si>
  <si>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</si>
  <si>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</si>
  <si>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</si>
  <si>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</si>
  <si>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</si>
  <si>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</si>
  <si>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</si>
  <si>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</si>
  <si>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</si>
  <si>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</si>
  <si>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</si>
  <si>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</si>
  <si>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</si>
  <si>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</si>
  <si>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</si>
  <si>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</si>
  <si>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</si>
  <si>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</si>
  <si>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</si>
  <si>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</si>
  <si>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</si>
  <si>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</si>
  <si>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</si>
  <si>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</si>
  <si>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</si>
  <si>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</si>
  <si>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</si>
  <si>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</si>
  <si>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</si>
  <si>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</si>
  <si>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</si>
  <si>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</si>
  <si>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</si>
  <si>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</si>
  <si>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</si>
  <si>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14/12/19 - VENCIMENTO 20/12/19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</si>
</sst>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239238</v>
      </c>
      <c r="C7" s="48">
        <f t="shared" si="0"/>
        <v>188948</v>
      </c>
      <c r="D7" s="48">
        <f t="shared" si="0"/>
        <v>258315</v>
      </c>
      <c r="E7" s="48">
        <f t="shared" si="0"/>
        <v>147338</v>
      </c>
      <c r="F7" s="48">
        <f t="shared" si="0"/>
        <v>154116</v>
      </c>
      <c r="G7" s="48">
        <f t="shared" si="0"/>
        <v>189549</v>
      </c>
      <c r="H7" s="48">
        <f t="shared" si="0"/>
        <v>191773</v>
      </c>
      <c r="I7" s="48">
        <f t="shared" si="0"/>
        <v>282512</v>
      </c>
      <c r="J7" s="48">
        <f t="shared" si="0"/>
        <v>57322</v>
      </c>
      <c r="K7" s="48">
        <f t="shared" si="0"/>
        <v>1709111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20228</v>
      </c>
      <c r="C8" s="46">
        <f t="shared" si="1"/>
        <v>20402</v>
      </c>
      <c r="D8" s="46">
        <f t="shared" si="1"/>
        <v>22005</v>
      </c>
      <c r="E8" s="46">
        <f t="shared" si="1"/>
        <v>13312</v>
      </c>
      <c r="F8" s="46">
        <f t="shared" si="1"/>
        <v>12638</v>
      </c>
      <c r="G8" s="46">
        <f t="shared" si="1"/>
        <v>10398</v>
      </c>
      <c r="H8" s="46">
        <f t="shared" si="1"/>
        <v>8815</v>
      </c>
      <c r="I8" s="46">
        <f t="shared" si="1"/>
        <v>22029</v>
      </c>
      <c r="J8" s="46">
        <f t="shared" si="1"/>
        <v>2803</v>
      </c>
      <c r="K8" s="39">
        <f>SUM(B8:J8)</f>
        <v>132630</v>
      </c>
      <c r="L8"/>
      <c r="M8"/>
      <c r="N8"/>
    </row>
    <row r="9" spans="1:14" ht="16.5" customHeight="1">
      <c r="A9" s="23" t="s">
        <v>36</v>
      </c>
      <c r="B9" s="46">
        <v>20217</v>
      </c>
      <c r="C9" s="46">
        <v>20400</v>
      </c>
      <c r="D9" s="46">
        <v>22000</v>
      </c>
      <c r="E9" s="46">
        <v>13300</v>
      </c>
      <c r="F9" s="46">
        <v>12621</v>
      </c>
      <c r="G9" s="46">
        <v>10396</v>
      </c>
      <c r="H9" s="46">
        <v>8815</v>
      </c>
      <c r="I9" s="46">
        <v>22017</v>
      </c>
      <c r="J9" s="46">
        <v>2803</v>
      </c>
      <c r="K9" s="39">
        <f>SUM(B9:J9)</f>
        <v>132569</v>
      </c>
      <c r="L9"/>
      <c r="M9"/>
      <c r="N9"/>
    </row>
    <row r="10" spans="1:14" ht="16.5" customHeight="1">
      <c r="A10" s="23" t="s">
        <v>35</v>
      </c>
      <c r="B10" s="46">
        <v>11</v>
      </c>
      <c r="C10" s="46">
        <v>2</v>
      </c>
      <c r="D10" s="46">
        <v>5</v>
      </c>
      <c r="E10" s="46">
        <v>12</v>
      </c>
      <c r="F10" s="46">
        <v>17</v>
      </c>
      <c r="G10" s="46">
        <v>2</v>
      </c>
      <c r="H10" s="46">
        <v>0</v>
      </c>
      <c r="I10" s="46">
        <v>12</v>
      </c>
      <c r="J10" s="46">
        <v>0</v>
      </c>
      <c r="K10" s="39">
        <f>SUM(B10:J10)</f>
        <v>61</v>
      </c>
      <c r="L10"/>
      <c r="M10"/>
      <c r="N10"/>
    </row>
    <row r="11" spans="1:14" ht="16.5" customHeight="1">
      <c r="A11" s="45" t="s">
        <v>34</v>
      </c>
      <c r="B11" s="44">
        <v>219010</v>
      </c>
      <c r="C11" s="44">
        <v>168546</v>
      </c>
      <c r="D11" s="44">
        <v>236310</v>
      </c>
      <c r="E11" s="44">
        <v>134026</v>
      </c>
      <c r="F11" s="44">
        <v>141478</v>
      </c>
      <c r="G11" s="44">
        <v>179151</v>
      </c>
      <c r="H11" s="44">
        <v>182958</v>
      </c>
      <c r="I11" s="44">
        <v>260483</v>
      </c>
      <c r="J11" s="44">
        <v>54519</v>
      </c>
      <c r="K11" s="39">
        <f>SUM(B11:J11)</f>
        <v>1576481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1.020683396263715</v>
      </c>
      <c r="C15" s="40">
        <v>0.994987709608148</v>
      </c>
      <c r="D15" s="40">
        <v>0.999110442995856</v>
      </c>
      <c r="E15" s="40">
        <v>1.085397004800874</v>
      </c>
      <c r="F15" s="40">
        <v>0.990916889171199</v>
      </c>
      <c r="G15" s="40">
        <v>0.960672882518142</v>
      </c>
      <c r="H15" s="40">
        <v>1.044706488194057</v>
      </c>
      <c r="I15" s="40">
        <v>1.021129732718433</v>
      </c>
      <c r="J15" s="40">
        <v>1.036687739727374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869745.5599999999</v>
      </c>
      <c r="C17" s="37">
        <f t="shared" si="2"/>
        <v>726445.0700000001</v>
      </c>
      <c r="D17" s="37">
        <f t="shared" si="2"/>
        <v>1078836.02</v>
      </c>
      <c r="E17" s="37">
        <f t="shared" si="2"/>
        <v>597445.6100000001</v>
      </c>
      <c r="F17" s="37">
        <f t="shared" si="2"/>
        <v>603064.96</v>
      </c>
      <c r="G17" s="37">
        <f t="shared" si="2"/>
        <v>706146.75</v>
      </c>
      <c r="H17" s="37">
        <f t="shared" si="2"/>
        <v>621578.03</v>
      </c>
      <c r="I17" s="37">
        <f t="shared" si="2"/>
        <v>944740.76</v>
      </c>
      <c r="J17" s="37">
        <f t="shared" si="2"/>
        <v>209417.06</v>
      </c>
      <c r="K17" s="37">
        <f aca="true" t="shared" si="3" ref="K17:K22">SUM(B17:J17)</f>
        <v>6357419.819999999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813600.59</v>
      </c>
      <c r="C18" s="31">
        <f t="shared" si="4"/>
        <v>705361.78</v>
      </c>
      <c r="D18" s="31">
        <f t="shared" si="4"/>
        <v>1068210.02</v>
      </c>
      <c r="E18" s="31">
        <f t="shared" si="4"/>
        <v>530446.27</v>
      </c>
      <c r="F18" s="31">
        <f t="shared" si="4"/>
        <v>586765.85</v>
      </c>
      <c r="G18" s="31">
        <f t="shared" si="4"/>
        <v>729668.88</v>
      </c>
      <c r="H18" s="31">
        <f t="shared" si="4"/>
        <v>588474.63</v>
      </c>
      <c r="I18" s="31">
        <f t="shared" si="4"/>
        <v>875109.17</v>
      </c>
      <c r="J18" s="31">
        <f t="shared" si="4"/>
        <v>201171.56</v>
      </c>
      <c r="K18" s="31">
        <f t="shared" si="3"/>
        <v>6098808.75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16828.02</v>
      </c>
      <c r="C19" s="31">
        <f t="shared" si="5"/>
        <v>-3535.48</v>
      </c>
      <c r="D19" s="31">
        <f t="shared" si="5"/>
        <v>-950.23</v>
      </c>
      <c r="E19" s="31">
        <f t="shared" si="5"/>
        <v>45298.52</v>
      </c>
      <c r="F19" s="31">
        <f t="shared" si="5"/>
        <v>-5329.66</v>
      </c>
      <c r="G19" s="31">
        <f t="shared" si="5"/>
        <v>-28695.77</v>
      </c>
      <c r="H19" s="31">
        <f t="shared" si="5"/>
        <v>26308.63</v>
      </c>
      <c r="I19" s="31">
        <f t="shared" si="5"/>
        <v>18490.82</v>
      </c>
      <c r="J19" s="31">
        <f t="shared" si="5"/>
        <v>7380.53</v>
      </c>
      <c r="K19" s="31">
        <f t="shared" si="3"/>
        <v>75795.38</v>
      </c>
      <c r="L19"/>
      <c r="M19"/>
      <c r="N19"/>
    </row>
    <row r="20" spans="1:14" ht="16.5" customHeight="1">
      <c r="A20" s="18" t="s">
        <v>28</v>
      </c>
      <c r="B20" s="31">
        <v>37993.09</v>
      </c>
      <c r="C20" s="31">
        <v>24618.77</v>
      </c>
      <c r="D20" s="31">
        <v>21006.43</v>
      </c>
      <c r="E20" s="31">
        <v>23663.8</v>
      </c>
      <c r="F20" s="31">
        <v>20304.91</v>
      </c>
      <c r="G20" s="31">
        <v>14549.48</v>
      </c>
      <c r="H20" s="31">
        <v>20479.09</v>
      </c>
      <c r="I20" s="31">
        <v>51140.77</v>
      </c>
      <c r="J20" s="31">
        <v>9425.52</v>
      </c>
      <c r="K20" s="31">
        <f t="shared" si="3"/>
        <v>223181.86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-9430.2</v>
      </c>
      <c r="E22" s="31">
        <v>-3286.84</v>
      </c>
      <c r="F22" s="35">
        <v>0</v>
      </c>
      <c r="G22" s="31">
        <v>-9375.84</v>
      </c>
      <c r="H22" s="31">
        <v>-13684.32</v>
      </c>
      <c r="I22" s="35">
        <v>0</v>
      </c>
      <c r="J22" s="31">
        <v>-8560.55</v>
      </c>
      <c r="K22" s="31">
        <f t="shared" si="3"/>
        <v>-44337.75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-86933.1</v>
      </c>
      <c r="C25" s="31">
        <f t="shared" si="6"/>
        <v>-87720</v>
      </c>
      <c r="D25" s="31">
        <f t="shared" si="6"/>
        <v>-112625.31</v>
      </c>
      <c r="E25" s="31">
        <f t="shared" si="6"/>
        <v>-57190</v>
      </c>
      <c r="F25" s="31">
        <f t="shared" si="6"/>
        <v>-54270.3</v>
      </c>
      <c r="G25" s="31">
        <f t="shared" si="6"/>
        <v>-44702.8</v>
      </c>
      <c r="H25" s="31">
        <f t="shared" si="6"/>
        <v>-37904.5</v>
      </c>
      <c r="I25" s="31">
        <f t="shared" si="6"/>
        <v>-94673.1</v>
      </c>
      <c r="J25" s="31">
        <f t="shared" si="6"/>
        <v>-17271.14</v>
      </c>
      <c r="K25" s="31">
        <f aca="true" t="shared" si="7" ref="K25:K33">SUM(B25:J25)</f>
        <v>-593290.25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-86933.1</v>
      </c>
      <c r="C26" s="31">
        <f t="shared" si="8"/>
        <v>-87720</v>
      </c>
      <c r="D26" s="31">
        <f t="shared" si="8"/>
        <v>-94600</v>
      </c>
      <c r="E26" s="31">
        <f t="shared" si="8"/>
        <v>-57190</v>
      </c>
      <c r="F26" s="31">
        <f t="shared" si="8"/>
        <v>-54270.3</v>
      </c>
      <c r="G26" s="31">
        <f t="shared" si="8"/>
        <v>-44702.8</v>
      </c>
      <c r="H26" s="31">
        <f t="shared" si="8"/>
        <v>-37904.5</v>
      </c>
      <c r="I26" s="31">
        <f t="shared" si="8"/>
        <v>-94673.1</v>
      </c>
      <c r="J26" s="31">
        <f t="shared" si="8"/>
        <v>-12052.9</v>
      </c>
      <c r="K26" s="31">
        <f t="shared" si="7"/>
        <v>-570046.7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-86933.1</v>
      </c>
      <c r="C27" s="31">
        <f aca="true" t="shared" si="9" ref="C27:J27">-ROUND((C9)*$E$3,2)</f>
        <v>-87720</v>
      </c>
      <c r="D27" s="31">
        <f t="shared" si="9"/>
        <v>-94600</v>
      </c>
      <c r="E27" s="31">
        <f t="shared" si="9"/>
        <v>-57190</v>
      </c>
      <c r="F27" s="31">
        <f t="shared" si="9"/>
        <v>-54270.3</v>
      </c>
      <c r="G27" s="31">
        <f t="shared" si="9"/>
        <v>-44702.8</v>
      </c>
      <c r="H27" s="31">
        <f t="shared" si="9"/>
        <v>-37904.5</v>
      </c>
      <c r="I27" s="31">
        <f t="shared" si="9"/>
        <v>-94673.1</v>
      </c>
      <c r="J27" s="31">
        <f t="shared" si="9"/>
        <v>-12052.9</v>
      </c>
      <c r="K27" s="31">
        <f t="shared" si="7"/>
        <v>-570046.7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782812.46</v>
      </c>
      <c r="C45" s="10">
        <f t="shared" si="11"/>
        <v>638725.0700000001</v>
      </c>
      <c r="D45" s="10">
        <f t="shared" si="11"/>
        <v>966210.71</v>
      </c>
      <c r="E45" s="10">
        <f t="shared" si="11"/>
        <v>540255.6100000001</v>
      </c>
      <c r="F45" s="10">
        <f t="shared" si="11"/>
        <v>548794.6599999999</v>
      </c>
      <c r="G45" s="10">
        <f t="shared" si="11"/>
        <v>661443.95</v>
      </c>
      <c r="H45" s="10">
        <f t="shared" si="11"/>
        <v>583673.53</v>
      </c>
      <c r="I45" s="10">
        <f t="shared" si="11"/>
        <v>850067.66</v>
      </c>
      <c r="J45" s="10">
        <f t="shared" si="11"/>
        <v>192145.91999999998</v>
      </c>
      <c r="K45" s="21">
        <f>SUM(B45:J45)</f>
        <v>5764129.570000001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782812.47</v>
      </c>
      <c r="C51" s="10">
        <f t="shared" si="12"/>
        <v>638725.07</v>
      </c>
      <c r="D51" s="10">
        <f t="shared" si="12"/>
        <v>966210.71</v>
      </c>
      <c r="E51" s="10">
        <f t="shared" si="12"/>
        <v>540255.61</v>
      </c>
      <c r="F51" s="10">
        <f t="shared" si="12"/>
        <v>548794.66</v>
      </c>
      <c r="G51" s="10">
        <f t="shared" si="12"/>
        <v>661443.94</v>
      </c>
      <c r="H51" s="10">
        <f t="shared" si="12"/>
        <v>583673.54</v>
      </c>
      <c r="I51" s="10">
        <f>SUM(I52:I64)</f>
        <v>850067.67</v>
      </c>
      <c r="J51" s="10">
        <f t="shared" si="12"/>
        <v>192145.92</v>
      </c>
      <c r="K51" s="5">
        <f>SUM(K52:K64)</f>
        <v>5764129.59</v>
      </c>
      <c r="L51" s="9"/>
    </row>
    <row r="52" spans="1:11" ht="16.5" customHeight="1">
      <c r="A52" s="7" t="s">
        <v>71</v>
      </c>
      <c r="B52" s="8">
        <v>683786.69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683786.69</v>
      </c>
    </row>
    <row r="53" spans="1:11" ht="16.5" customHeight="1">
      <c r="A53" s="7" t="s">
        <v>72</v>
      </c>
      <c r="B53" s="8">
        <v>99025.78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99025.78</v>
      </c>
    </row>
    <row r="54" spans="1:11" ht="16.5" customHeight="1">
      <c r="A54" s="7" t="s">
        <v>4</v>
      </c>
      <c r="B54" s="6">
        <v>0</v>
      </c>
      <c r="C54" s="8">
        <v>638725.07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638725.07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966210.71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966210.71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540255.61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540255.61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548794.66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548794.66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661443.94</v>
      </c>
      <c r="H58" s="6">
        <v>0</v>
      </c>
      <c r="I58" s="6">
        <v>0</v>
      </c>
      <c r="J58" s="6">
        <v>0</v>
      </c>
      <c r="K58" s="5">
        <f t="shared" si="13"/>
        <v>661443.94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583673.54</v>
      </c>
      <c r="I59" s="6">
        <v>0</v>
      </c>
      <c r="J59" s="6">
        <v>0</v>
      </c>
      <c r="K59" s="5">
        <f t="shared" si="13"/>
        <v>583673.54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309169.61</v>
      </c>
      <c r="J61" s="6">
        <v>0</v>
      </c>
      <c r="K61" s="5">
        <f t="shared" si="13"/>
        <v>309169.61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540898.06</v>
      </c>
      <c r="J62" s="6">
        <v>0</v>
      </c>
      <c r="K62" s="5">
        <f t="shared" si="13"/>
        <v>540898.06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192145.92</v>
      </c>
      <c r="K63" s="5">
        <f t="shared" si="13"/>
        <v>192145.92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79704.47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9904.49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6369.58</v>
      </c>
    </row>
    <row r="75" spans="1:2" ht="14.25">
      <c r="A75" s="7" t="s">
        <v>58</v>
      </c>
      <c r="B75" s="8">
        <v>4075.44</v>
      </c>
    </row>
    <row r="76" spans="1:2" ht="14.25">
      <c r="A76" s="7" t="s">
        <v>59</v>
      </c>
      <c r="B76" s="8">
        <v>21662.74</v>
      </c>
    </row>
    <row r="77" spans="1:2" ht="14.25">
      <c r="A77" s="7" t="s">
        <v>60</v>
      </c>
      <c r="B77" s="8">
        <v>6479.07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7434.06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2019-12-19T20:14:02Z</dcterms:modified>
  <cp:category/>
  <cp:version/>
  <cp:contentType/>
  <cp:contentStatus/>
</cp:coreProperties>
</file>