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<sst xmlns="http://schemas.openxmlformats.org/spreadsheetml/2006/main" count="82" uniqueCount="81">
  <si>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</si>
  <si>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</si>
  <si>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</si>
  <si>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</si>
  <si>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</si>
  <si>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</si>
  <si>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</si>
  <si>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</si>
  <si>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</si>
  <si>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</si>
  <si>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</si>
  <si>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</si>
  <si>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</si>
  <si>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</si>
  <si>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</si>
  <si>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</si>
  <si>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</si>
  <si>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</si>
  <si>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</si>
  <si>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</si>
  <si>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</si>
  <si>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</si>
  <si>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</si>
  <si>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</si>
  <si>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</si>
  <si>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</si>
  <si>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</si>
  <si>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</si>
  <si>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</si>
  <si>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</si>
  <si>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</si>
  <si>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</si>
  <si>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</si>
  <si>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</si>
  <si>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</si>
  <si>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</si>
  <si>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</si>
  <si>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</si>
  <si>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</si>
  <si>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</si>
  <si>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</si>
  <si>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</si>
  <si>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</si>
  <si>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</si>
  <si>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</si>
  <si>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</si>
  <si>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</si>
  <si>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</si>
  <si>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</si>
  <si>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</si>
  <si>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</si>
  <si>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</si>
  <si>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</si>
  <si>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</si>
  <si>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</si>
  <si>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</si>
  <si>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</si>
  <si>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</si>
  <si>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</si>
  <si>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</si>
  <si>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</si>
  <si>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</si>
  <si>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</si>
  <si>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</si>
  <si>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</si>
  <si>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</si>
  <si>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</si>
  <si>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</si>
  <si>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</si>
  <si>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</si>
  <si>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</si>
  <si>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</si>
  <si>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</si>
  <si>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</si>
  <si>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</si>
  <si>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</si>
  <si>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</si>
  <si>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</si>
  <si>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</si>
  <si>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</si>
  <si>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23/12/19 - VENCIMENTO 02/01/20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</si>
</sst>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312397</v>
      </c>
      <c r="C7" s="48">
        <f t="shared" si="0"/>
        <v>241012</v>
      </c>
      <c r="D7" s="48">
        <f t="shared" si="0"/>
        <v>314872</v>
      </c>
      <c r="E7" s="48">
        <f t="shared" si="0"/>
        <v>194144</v>
      </c>
      <c r="F7" s="48">
        <f t="shared" si="0"/>
        <v>199455</v>
      </c>
      <c r="G7" s="48">
        <f t="shared" si="0"/>
        <v>230644</v>
      </c>
      <c r="H7" s="48">
        <f t="shared" si="0"/>
        <v>250922</v>
      </c>
      <c r="I7" s="48">
        <f t="shared" si="0"/>
        <v>358919</v>
      </c>
      <c r="J7" s="48">
        <f t="shared" si="0"/>
        <v>95360</v>
      </c>
      <c r="K7" s="48">
        <f t="shared" si="0"/>
        <v>2197725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28157</v>
      </c>
      <c r="C8" s="46">
        <f t="shared" si="1"/>
        <v>25575</v>
      </c>
      <c r="D8" s="46">
        <f t="shared" si="1"/>
        <v>29921</v>
      </c>
      <c r="E8" s="46">
        <f t="shared" si="1"/>
        <v>18093</v>
      </c>
      <c r="F8" s="46">
        <f t="shared" si="1"/>
        <v>18011</v>
      </c>
      <c r="G8" s="46">
        <f t="shared" si="1"/>
        <v>13620</v>
      </c>
      <c r="H8" s="46">
        <f t="shared" si="1"/>
        <v>12380</v>
      </c>
      <c r="I8" s="46">
        <f t="shared" si="1"/>
        <v>29614</v>
      </c>
      <c r="J8" s="46">
        <f t="shared" si="1"/>
        <v>4816</v>
      </c>
      <c r="K8" s="39">
        <f>SUM(B8:J8)</f>
        <v>180187</v>
      </c>
      <c r="L8"/>
      <c r="M8"/>
      <c r="N8"/>
    </row>
    <row r="9" spans="1:14" ht="16.5" customHeight="1">
      <c r="A9" s="23" t="s">
        <v>36</v>
      </c>
      <c r="B9" s="46">
        <v>28145</v>
      </c>
      <c r="C9" s="46">
        <v>25570</v>
      </c>
      <c r="D9" s="46">
        <v>29916</v>
      </c>
      <c r="E9" s="46">
        <v>18047</v>
      </c>
      <c r="F9" s="46">
        <v>17995</v>
      </c>
      <c r="G9" s="46">
        <v>13614</v>
      </c>
      <c r="H9" s="46">
        <v>12380</v>
      </c>
      <c r="I9" s="46">
        <v>29580</v>
      </c>
      <c r="J9" s="46">
        <v>4816</v>
      </c>
      <c r="K9" s="39">
        <f>SUM(B9:J9)</f>
        <v>180063</v>
      </c>
      <c r="L9"/>
      <c r="M9"/>
      <c r="N9"/>
    </row>
    <row r="10" spans="1:14" ht="16.5" customHeight="1">
      <c r="A10" s="23" t="s">
        <v>35</v>
      </c>
      <c r="B10" s="46">
        <v>12</v>
      </c>
      <c r="C10" s="46">
        <v>5</v>
      </c>
      <c r="D10" s="46">
        <v>5</v>
      </c>
      <c r="E10" s="46">
        <v>46</v>
      </c>
      <c r="F10" s="46">
        <v>16</v>
      </c>
      <c r="G10" s="46">
        <v>6</v>
      </c>
      <c r="H10" s="46">
        <v>0</v>
      </c>
      <c r="I10" s="46">
        <v>34</v>
      </c>
      <c r="J10" s="46">
        <v>0</v>
      </c>
      <c r="K10" s="39">
        <f>SUM(B10:J10)</f>
        <v>124</v>
      </c>
      <c r="L10"/>
      <c r="M10"/>
      <c r="N10"/>
    </row>
    <row r="11" spans="1:14" ht="16.5" customHeight="1">
      <c r="A11" s="45" t="s">
        <v>34</v>
      </c>
      <c r="B11" s="44">
        <v>284240</v>
      </c>
      <c r="C11" s="44">
        <v>215437</v>
      </c>
      <c r="D11" s="44">
        <v>284951</v>
      </c>
      <c r="E11" s="44">
        <v>176051</v>
      </c>
      <c r="F11" s="44">
        <v>181444</v>
      </c>
      <c r="G11" s="44">
        <v>217024</v>
      </c>
      <c r="H11" s="44">
        <v>238542</v>
      </c>
      <c r="I11" s="44">
        <v>329305</v>
      </c>
      <c r="J11" s="44">
        <v>90544</v>
      </c>
      <c r="K11" s="39">
        <f>SUM(B11:J11)</f>
        <v>2017538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1123690.7000000002</v>
      </c>
      <c r="C17" s="37">
        <f t="shared" si="2"/>
        <v>919831</v>
      </c>
      <c r="D17" s="37">
        <f t="shared" si="2"/>
        <v>1312508.13</v>
      </c>
      <c r="E17" s="37">
        <f t="shared" si="2"/>
        <v>780346.9</v>
      </c>
      <c r="F17" s="37">
        <f t="shared" si="2"/>
        <v>774116.2100000001</v>
      </c>
      <c r="G17" s="37">
        <f t="shared" si="2"/>
        <v>858120.59</v>
      </c>
      <c r="H17" s="37">
        <f t="shared" si="2"/>
        <v>811197.09</v>
      </c>
      <c r="I17" s="37">
        <f t="shared" si="2"/>
        <v>1186420.03</v>
      </c>
      <c r="J17" s="37">
        <f t="shared" si="2"/>
        <v>347809.03</v>
      </c>
      <c r="K17" s="37">
        <f aca="true" t="shared" si="3" ref="K17:K22">SUM(B17:J17)</f>
        <v>8114039.680000001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1062399.72</v>
      </c>
      <c r="C18" s="31">
        <f t="shared" si="4"/>
        <v>899721.9</v>
      </c>
      <c r="D18" s="31">
        <f t="shared" si="4"/>
        <v>1302090.18</v>
      </c>
      <c r="E18" s="31">
        <f t="shared" si="4"/>
        <v>698957.23</v>
      </c>
      <c r="F18" s="31">
        <f t="shared" si="4"/>
        <v>759385.02</v>
      </c>
      <c r="G18" s="31">
        <f t="shared" si="4"/>
        <v>887864.08</v>
      </c>
      <c r="H18" s="31">
        <f t="shared" si="4"/>
        <v>769979.25</v>
      </c>
      <c r="I18" s="31">
        <f t="shared" si="4"/>
        <v>1111787.49</v>
      </c>
      <c r="J18" s="31">
        <f t="shared" si="4"/>
        <v>334665.92</v>
      </c>
      <c r="K18" s="31">
        <f t="shared" si="3"/>
        <v>7826850.79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21974.03</v>
      </c>
      <c r="C19" s="31">
        <f t="shared" si="5"/>
        <v>-4509.67</v>
      </c>
      <c r="D19" s="31">
        <f t="shared" si="5"/>
        <v>-1158.28</v>
      </c>
      <c r="E19" s="31">
        <f t="shared" si="5"/>
        <v>59688.85</v>
      </c>
      <c r="F19" s="31">
        <f t="shared" si="5"/>
        <v>-6897.58</v>
      </c>
      <c r="G19" s="31">
        <f t="shared" si="5"/>
        <v>-34917.13</v>
      </c>
      <c r="H19" s="31">
        <f t="shared" si="5"/>
        <v>34423.07</v>
      </c>
      <c r="I19" s="31">
        <f t="shared" si="5"/>
        <v>23491.77</v>
      </c>
      <c r="J19" s="31">
        <f t="shared" si="5"/>
        <v>12278.14</v>
      </c>
      <c r="K19" s="31">
        <f t="shared" si="3"/>
        <v>104373.2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-291298.9</v>
      </c>
      <c r="C25" s="31">
        <f t="shared" si="6"/>
        <v>-115340.64</v>
      </c>
      <c r="D25" s="31">
        <f t="shared" si="6"/>
        <v>-187873.25</v>
      </c>
      <c r="E25" s="31">
        <f t="shared" si="6"/>
        <v>-242191.33</v>
      </c>
      <c r="F25" s="31">
        <f t="shared" si="6"/>
        <v>-77378.5</v>
      </c>
      <c r="G25" s="31">
        <f t="shared" si="6"/>
        <v>-265469.36</v>
      </c>
      <c r="H25" s="31">
        <f t="shared" si="6"/>
        <v>-97896.31</v>
      </c>
      <c r="I25" s="31">
        <f t="shared" si="6"/>
        <v>-196892.23</v>
      </c>
      <c r="J25" s="31">
        <f t="shared" si="6"/>
        <v>-47429.2</v>
      </c>
      <c r="K25" s="31">
        <f aca="true" t="shared" si="7" ref="K25:K33">SUM(B25:J25)</f>
        <v>-1521769.72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-291298.9</v>
      </c>
      <c r="C26" s="31">
        <f t="shared" si="8"/>
        <v>-115340.64</v>
      </c>
      <c r="D26" s="31">
        <f t="shared" si="8"/>
        <v>-169847.94</v>
      </c>
      <c r="E26" s="31">
        <f t="shared" si="8"/>
        <v>-242191.33</v>
      </c>
      <c r="F26" s="31">
        <f t="shared" si="8"/>
        <v>-77378.5</v>
      </c>
      <c r="G26" s="31">
        <f t="shared" si="8"/>
        <v>-265469.36</v>
      </c>
      <c r="H26" s="31">
        <f t="shared" si="8"/>
        <v>-97896.31</v>
      </c>
      <c r="I26" s="31">
        <f t="shared" si="8"/>
        <v>-196892.23</v>
      </c>
      <c r="J26" s="31">
        <f t="shared" si="8"/>
        <v>-42210.96</v>
      </c>
      <c r="K26" s="31">
        <f t="shared" si="7"/>
        <v>-1498526.17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-121023.5</v>
      </c>
      <c r="C27" s="31">
        <f aca="true" t="shared" si="9" ref="C27:J27">-ROUND((C9)*$E$3,2)</f>
        <v>-109951</v>
      </c>
      <c r="D27" s="31">
        <f t="shared" si="9"/>
        <v>-128638.8</v>
      </c>
      <c r="E27" s="31">
        <f t="shared" si="9"/>
        <v>-77602.1</v>
      </c>
      <c r="F27" s="31">
        <f t="shared" si="9"/>
        <v>-77378.5</v>
      </c>
      <c r="G27" s="31">
        <f t="shared" si="9"/>
        <v>-58540.2</v>
      </c>
      <c r="H27" s="31">
        <f t="shared" si="9"/>
        <v>-53234</v>
      </c>
      <c r="I27" s="31">
        <f t="shared" si="9"/>
        <v>-127194</v>
      </c>
      <c r="J27" s="31">
        <f t="shared" si="9"/>
        <v>-20708.8</v>
      </c>
      <c r="K27" s="31">
        <f t="shared" si="7"/>
        <v>-774270.9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-812.7</v>
      </c>
      <c r="C29" s="31">
        <v>-210.7</v>
      </c>
      <c r="D29" s="31">
        <v>-421.4</v>
      </c>
      <c r="E29" s="31">
        <v>-120.4</v>
      </c>
      <c r="F29" s="27">
        <v>0</v>
      </c>
      <c r="G29" s="31">
        <v>-270.9</v>
      </c>
      <c r="H29" s="31">
        <v>-16.18</v>
      </c>
      <c r="I29" s="31">
        <v>-25.24</v>
      </c>
      <c r="J29" s="31">
        <v>-7.78</v>
      </c>
      <c r="K29" s="31">
        <f t="shared" si="7"/>
        <v>-1885.3000000000004</v>
      </c>
      <c r="L29"/>
      <c r="M29"/>
      <c r="N29"/>
    </row>
    <row r="30" spans="1:14" ht="16.5" customHeight="1">
      <c r="A30" s="26" t="s">
        <v>21</v>
      </c>
      <c r="B30" s="31">
        <v>-169462.7</v>
      </c>
      <c r="C30" s="31">
        <v>-5178.94</v>
      </c>
      <c r="D30" s="31">
        <v>-40787.74</v>
      </c>
      <c r="E30" s="31">
        <v>-164468.83</v>
      </c>
      <c r="F30" s="27">
        <v>0</v>
      </c>
      <c r="G30" s="31">
        <v>-206658.26</v>
      </c>
      <c r="H30" s="31">
        <v>-44646.13</v>
      </c>
      <c r="I30" s="31">
        <v>-69672.99</v>
      </c>
      <c r="J30" s="31">
        <v>-21494.38</v>
      </c>
      <c r="K30" s="31">
        <f t="shared" si="7"/>
        <v>-722369.97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832391.8000000002</v>
      </c>
      <c r="C45" s="10">
        <f t="shared" si="11"/>
        <v>804490.36</v>
      </c>
      <c r="D45" s="10">
        <f t="shared" si="11"/>
        <v>1124634.88</v>
      </c>
      <c r="E45" s="10">
        <f t="shared" si="11"/>
        <v>538155.5700000001</v>
      </c>
      <c r="F45" s="10">
        <f t="shared" si="11"/>
        <v>696737.7100000001</v>
      </c>
      <c r="G45" s="10">
        <f t="shared" si="11"/>
        <v>592651.23</v>
      </c>
      <c r="H45" s="10">
        <f t="shared" si="11"/>
        <v>713300.78</v>
      </c>
      <c r="I45" s="10">
        <f t="shared" si="11"/>
        <v>989527.8</v>
      </c>
      <c r="J45" s="10">
        <f t="shared" si="11"/>
        <v>300379.83</v>
      </c>
      <c r="K45" s="21">
        <f>SUM(B45:J45)</f>
        <v>6592269.960000001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832391.7999999999</v>
      </c>
      <c r="C51" s="10">
        <f t="shared" si="12"/>
        <v>804490.36</v>
      </c>
      <c r="D51" s="10">
        <f t="shared" si="12"/>
        <v>1124634.88</v>
      </c>
      <c r="E51" s="10">
        <f t="shared" si="12"/>
        <v>538155.57</v>
      </c>
      <c r="F51" s="10">
        <f t="shared" si="12"/>
        <v>696737.71</v>
      </c>
      <c r="G51" s="10">
        <f t="shared" si="12"/>
        <v>592651.22</v>
      </c>
      <c r="H51" s="10">
        <f t="shared" si="12"/>
        <v>713300.77</v>
      </c>
      <c r="I51" s="10">
        <f>SUM(I52:I64)</f>
        <v>989527.81</v>
      </c>
      <c r="J51" s="10">
        <f t="shared" si="12"/>
        <v>300379.82</v>
      </c>
      <c r="K51" s="5">
        <f>SUM(K52:K64)</f>
        <v>6592269.94</v>
      </c>
      <c r="L51" s="9"/>
    </row>
    <row r="52" spans="1:11" ht="16.5" customHeight="1">
      <c r="A52" s="7" t="s">
        <v>71</v>
      </c>
      <c r="B52" s="8">
        <v>727343.95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727343.95</v>
      </c>
    </row>
    <row r="53" spans="1:11" ht="16.5" customHeight="1">
      <c r="A53" s="7" t="s">
        <v>72</v>
      </c>
      <c r="B53" s="8">
        <v>105047.85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105047.85</v>
      </c>
    </row>
    <row r="54" spans="1:11" ht="16.5" customHeight="1">
      <c r="A54" s="7" t="s">
        <v>4</v>
      </c>
      <c r="B54" s="6">
        <v>0</v>
      </c>
      <c r="C54" s="8">
        <v>804490.36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804490.36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1124634.88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1124634.88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538155.57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538155.57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696737.71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696737.71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592651.22</v>
      </c>
      <c r="H58" s="6">
        <v>0</v>
      </c>
      <c r="I58" s="6">
        <v>0</v>
      </c>
      <c r="J58" s="6">
        <v>0</v>
      </c>
      <c r="K58" s="5">
        <f t="shared" si="13"/>
        <v>592651.22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713300.77</v>
      </c>
      <c r="I59" s="6">
        <v>0</v>
      </c>
      <c r="J59" s="6">
        <v>0</v>
      </c>
      <c r="K59" s="5">
        <f t="shared" si="13"/>
        <v>713300.77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388092.81</v>
      </c>
      <c r="J61" s="6">
        <v>0</v>
      </c>
      <c r="K61" s="5">
        <f t="shared" si="13"/>
        <v>388092.81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601435</v>
      </c>
      <c r="J62" s="6">
        <v>0</v>
      </c>
      <c r="K62" s="5">
        <f t="shared" si="13"/>
        <v>601435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300379.82</v>
      </c>
      <c r="K63" s="5">
        <f t="shared" si="13"/>
        <v>300379.82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73067.12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3807.67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2020-01-02T12:39:52Z</dcterms:modified>
  <cp:category/>
  <cp:version/>
  <cp:contentType/>
  <cp:contentStatus/>
</cp:coreProperties>
</file>