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<sst xmlns="http://schemas.openxmlformats.org/spreadsheetml/2006/main" count="82" uniqueCount="81">
  <si>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</si>
  <si>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</si>
  <si>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</si>
  <si>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</si>
  <si>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</si>
  <si>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</si>
  <si>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</si>
  <si>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</si>
  <si>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</si>
  <si>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</si>
  <si>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</si>
  <si>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</si>
  <si>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</si>
  <si>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</si>
  <si>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</si>
  <si>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</si>
  <si>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</si>
  <si>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</si>
  <si>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</si>
  <si>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</si>
  <si>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</si>
  <si>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</si>
  <si>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</si>
  <si>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</si>
  <si>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</si>
  <si>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</si>
  <si>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</si>
  <si>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</si>
  <si>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</si>
  <si>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</si>
  <si>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</si>
  <si>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</si>
  <si>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</si>
  <si>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</si>
  <si>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</si>
  <si>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</si>
  <si>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</si>
  <si>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</si>
  <si>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</si>
  <si>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</si>
  <si>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</si>
  <si>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</si>
  <si>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</si>
  <si>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</si>
  <si>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</si>
  <si>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</si>
  <si>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</si>
  <si>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</si>
  <si>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</si>
  <si>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</si>
  <si>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</si>
  <si>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</si>
  <si>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</si>
  <si>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</si>
  <si>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</si>
  <si>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</si>
  <si>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</si>
  <si>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</si>
  <si>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</si>
  <si>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</si>
  <si>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</si>
  <si>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</si>
  <si>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</si>
  <si>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</si>
  <si>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</si>
  <si>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</si>
  <si>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</si>
  <si>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</si>
  <si>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</si>
  <si>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</si>
  <si>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</si>
  <si>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</si>
  <si>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</si>
  <si>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</si>
  <si>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</si>
  <si>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</si>
  <si>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</si>
  <si>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</si>
  <si>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</si>
  <si>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</si>
  <si>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25/12/19 - VENCIMENTO 03/01/20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</si>
</sst>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4.3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60235</v>
      </c>
      <c r="C7" s="48">
        <f t="shared" si="0"/>
        <v>55507</v>
      </c>
      <c r="D7" s="48">
        <f t="shared" si="0"/>
        <v>68462</v>
      </c>
      <c r="E7" s="48">
        <f t="shared" si="0"/>
        <v>40001</v>
      </c>
      <c r="F7" s="48">
        <f t="shared" si="0"/>
        <v>53432</v>
      </c>
      <c r="G7" s="48">
        <f t="shared" si="0"/>
        <v>64016</v>
      </c>
      <c r="H7" s="48">
        <f t="shared" si="0"/>
        <v>62364</v>
      </c>
      <c r="I7" s="48">
        <f t="shared" si="0"/>
        <v>84483</v>
      </c>
      <c r="J7" s="48">
        <f t="shared" si="0"/>
        <v>17963</v>
      </c>
      <c r="K7" s="48">
        <f t="shared" si="0"/>
        <v>506463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7655</v>
      </c>
      <c r="C8" s="46">
        <f t="shared" si="1"/>
        <v>8513</v>
      </c>
      <c r="D8" s="46">
        <f t="shared" si="1"/>
        <v>9293</v>
      </c>
      <c r="E8" s="46">
        <f t="shared" si="1"/>
        <v>5203</v>
      </c>
      <c r="F8" s="46">
        <f t="shared" si="1"/>
        <v>7164</v>
      </c>
      <c r="G8" s="46">
        <f t="shared" si="1"/>
        <v>5655</v>
      </c>
      <c r="H8" s="46">
        <f t="shared" si="1"/>
        <v>5053</v>
      </c>
      <c r="I8" s="46">
        <f t="shared" si="1"/>
        <v>9395</v>
      </c>
      <c r="J8" s="46">
        <f t="shared" si="1"/>
        <v>1456</v>
      </c>
      <c r="K8" s="39">
        <f>SUM(B8:J8)</f>
        <v>59387</v>
      </c>
      <c r="L8"/>
      <c r="M8"/>
      <c r="N8"/>
    </row>
    <row r="9" spans="1:14" ht="16.5" customHeight="1">
      <c r="A9" s="23" t="s">
        <v>36</v>
      </c>
      <c r="B9" s="46">
        <v>7650</v>
      </c>
      <c r="C9" s="46">
        <v>8511</v>
      </c>
      <c r="D9" s="46">
        <v>9293</v>
      </c>
      <c r="E9" s="46">
        <v>5201</v>
      </c>
      <c r="F9" s="46">
        <v>7158</v>
      </c>
      <c r="G9" s="46">
        <v>5655</v>
      </c>
      <c r="H9" s="46">
        <v>5053</v>
      </c>
      <c r="I9" s="46">
        <v>9388</v>
      </c>
      <c r="J9" s="46">
        <v>1456</v>
      </c>
      <c r="K9" s="39">
        <f>SUM(B9:J9)</f>
        <v>59365</v>
      </c>
      <c r="L9"/>
      <c r="M9"/>
      <c r="N9"/>
    </row>
    <row r="10" spans="1:14" ht="16.5" customHeight="1">
      <c r="A10" s="23" t="s">
        <v>35</v>
      </c>
      <c r="B10" s="46">
        <v>5</v>
      </c>
      <c r="C10" s="46">
        <v>2</v>
      </c>
      <c r="D10" s="46">
        <v>0</v>
      </c>
      <c r="E10" s="46">
        <v>2</v>
      </c>
      <c r="F10" s="46">
        <v>6</v>
      </c>
      <c r="G10" s="46">
        <v>0</v>
      </c>
      <c r="H10" s="46">
        <v>0</v>
      </c>
      <c r="I10" s="46">
        <v>7</v>
      </c>
      <c r="J10" s="46">
        <v>0</v>
      </c>
      <c r="K10" s="39">
        <f>SUM(B10:J10)</f>
        <v>22</v>
      </c>
      <c r="L10"/>
      <c r="M10"/>
      <c r="N10"/>
    </row>
    <row r="11" spans="1:14" ht="16.5" customHeight="1">
      <c r="A11" s="45" t="s">
        <v>34</v>
      </c>
      <c r="B11" s="44">
        <v>52580</v>
      </c>
      <c r="C11" s="44">
        <v>46994</v>
      </c>
      <c r="D11" s="44">
        <v>59169</v>
      </c>
      <c r="E11" s="44">
        <v>34798</v>
      </c>
      <c r="F11" s="44">
        <v>46268</v>
      </c>
      <c r="G11" s="44">
        <v>58361</v>
      </c>
      <c r="H11" s="44">
        <v>57311</v>
      </c>
      <c r="I11" s="44">
        <v>75088</v>
      </c>
      <c r="J11" s="44">
        <v>16507</v>
      </c>
      <c r="K11" s="39">
        <f>SUM(B11:J11)</f>
        <v>447076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1.020683396263715</v>
      </c>
      <c r="C15" s="40">
        <v>0.994987709608148</v>
      </c>
      <c r="D15" s="40">
        <v>0.999110442995856</v>
      </c>
      <c r="E15" s="40">
        <v>1.085397004800874</v>
      </c>
      <c r="F15" s="40">
        <v>0.990916889171199</v>
      </c>
      <c r="G15" s="40">
        <v>0.960672882518142</v>
      </c>
      <c r="H15" s="40">
        <v>1.044706488194057</v>
      </c>
      <c r="I15" s="40">
        <v>1.021129732718433</v>
      </c>
      <c r="J15" s="40">
        <v>1.036687739727374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248401.08</v>
      </c>
      <c r="C17" s="37">
        <f t="shared" si="2"/>
        <v>230793.34</v>
      </c>
      <c r="D17" s="37">
        <f t="shared" si="2"/>
        <v>294435.29999999993</v>
      </c>
      <c r="E17" s="37">
        <f t="shared" si="2"/>
        <v>178010.58</v>
      </c>
      <c r="F17" s="37">
        <f t="shared" si="2"/>
        <v>223212.62999999998</v>
      </c>
      <c r="G17" s="37">
        <f t="shared" si="2"/>
        <v>241911.86000000002</v>
      </c>
      <c r="H17" s="37">
        <f t="shared" si="2"/>
        <v>206720.43</v>
      </c>
      <c r="I17" s="37">
        <f t="shared" si="2"/>
        <v>318364.85000000003</v>
      </c>
      <c r="J17" s="37">
        <f t="shared" si="2"/>
        <v>66218.96</v>
      </c>
      <c r="K17" s="37">
        <f aca="true" t="shared" si="3" ref="K17:K22">SUM(B17:J17)</f>
        <v>2008069.03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204847.19</v>
      </c>
      <c r="C18" s="31">
        <f t="shared" si="4"/>
        <v>207213.18</v>
      </c>
      <c r="D18" s="31">
        <f t="shared" si="4"/>
        <v>283110.91</v>
      </c>
      <c r="E18" s="31">
        <f t="shared" si="4"/>
        <v>144011.6</v>
      </c>
      <c r="F18" s="31">
        <f t="shared" si="4"/>
        <v>203431.65</v>
      </c>
      <c r="G18" s="31">
        <f t="shared" si="4"/>
        <v>246429.59</v>
      </c>
      <c r="H18" s="31">
        <f t="shared" si="4"/>
        <v>191370.17</v>
      </c>
      <c r="I18" s="31">
        <f t="shared" si="4"/>
        <v>261694.54</v>
      </c>
      <c r="J18" s="31">
        <f t="shared" si="4"/>
        <v>63041.15</v>
      </c>
      <c r="K18" s="31">
        <f t="shared" si="3"/>
        <v>1805149.98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4236.94</v>
      </c>
      <c r="C19" s="31">
        <f t="shared" si="5"/>
        <v>-1038.61</v>
      </c>
      <c r="D19" s="31">
        <f t="shared" si="5"/>
        <v>-251.84</v>
      </c>
      <c r="E19" s="31">
        <f t="shared" si="5"/>
        <v>12298.16</v>
      </c>
      <c r="F19" s="31">
        <f t="shared" si="5"/>
        <v>-1847.79</v>
      </c>
      <c r="G19" s="31">
        <f t="shared" si="5"/>
        <v>-9691.37</v>
      </c>
      <c r="H19" s="31">
        <f t="shared" si="5"/>
        <v>8555.49</v>
      </c>
      <c r="I19" s="31">
        <f t="shared" si="5"/>
        <v>5529.54</v>
      </c>
      <c r="J19" s="31">
        <f t="shared" si="5"/>
        <v>2312.84</v>
      </c>
      <c r="K19" s="31">
        <f t="shared" si="3"/>
        <v>20103.36</v>
      </c>
      <c r="L19"/>
      <c r="M19"/>
      <c r="N19"/>
    </row>
    <row r="20" spans="1:14" ht="16.5" customHeight="1">
      <c r="A20" s="18" t="s">
        <v>28</v>
      </c>
      <c r="B20" s="31">
        <v>37993.09</v>
      </c>
      <c r="C20" s="31">
        <v>24618.77</v>
      </c>
      <c r="D20" s="31">
        <v>21006.43</v>
      </c>
      <c r="E20" s="31">
        <v>23663.8</v>
      </c>
      <c r="F20" s="31">
        <v>20304.91</v>
      </c>
      <c r="G20" s="31">
        <v>14549.48</v>
      </c>
      <c r="H20" s="31">
        <v>20479.09</v>
      </c>
      <c r="I20" s="31">
        <v>51140.77</v>
      </c>
      <c r="J20" s="31">
        <v>9425.52</v>
      </c>
      <c r="K20" s="31">
        <f t="shared" si="3"/>
        <v>223181.86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-9430.2</v>
      </c>
      <c r="E22" s="31">
        <v>-3286.84</v>
      </c>
      <c r="F22" s="35">
        <v>0</v>
      </c>
      <c r="G22" s="31">
        <v>-9375.84</v>
      </c>
      <c r="H22" s="31">
        <v>-13684.32</v>
      </c>
      <c r="I22" s="35">
        <v>0</v>
      </c>
      <c r="J22" s="31">
        <v>-8560.55</v>
      </c>
      <c r="K22" s="31">
        <f t="shared" si="3"/>
        <v>-44337.75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-32895</v>
      </c>
      <c r="C25" s="31">
        <f t="shared" si="6"/>
        <v>-36597.3</v>
      </c>
      <c r="D25" s="31">
        <f t="shared" si="6"/>
        <v>-57985.21000000001</v>
      </c>
      <c r="E25" s="31">
        <f t="shared" si="6"/>
        <v>-22364.3</v>
      </c>
      <c r="F25" s="31">
        <f t="shared" si="6"/>
        <v>-30779.4</v>
      </c>
      <c r="G25" s="31">
        <f t="shared" si="6"/>
        <v>-24316.5</v>
      </c>
      <c r="H25" s="31">
        <f t="shared" si="6"/>
        <v>-21727.9</v>
      </c>
      <c r="I25" s="31">
        <f t="shared" si="6"/>
        <v>-40368.4</v>
      </c>
      <c r="J25" s="31">
        <f t="shared" si="6"/>
        <v>-11479.04</v>
      </c>
      <c r="K25" s="31">
        <f aca="true" t="shared" si="7" ref="K25:K33">SUM(B25:J25)</f>
        <v>-278513.05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-32895</v>
      </c>
      <c r="C26" s="31">
        <f t="shared" si="8"/>
        <v>-36597.3</v>
      </c>
      <c r="D26" s="31">
        <f t="shared" si="8"/>
        <v>-39959.9</v>
      </c>
      <c r="E26" s="31">
        <f t="shared" si="8"/>
        <v>-22364.3</v>
      </c>
      <c r="F26" s="31">
        <f t="shared" si="8"/>
        <v>-30779.4</v>
      </c>
      <c r="G26" s="31">
        <f t="shared" si="8"/>
        <v>-24316.5</v>
      </c>
      <c r="H26" s="31">
        <f t="shared" si="8"/>
        <v>-21727.9</v>
      </c>
      <c r="I26" s="31">
        <f t="shared" si="8"/>
        <v>-40368.4</v>
      </c>
      <c r="J26" s="31">
        <f t="shared" si="8"/>
        <v>-6260.8</v>
      </c>
      <c r="K26" s="31">
        <f t="shared" si="7"/>
        <v>-255269.49999999997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-32895</v>
      </c>
      <c r="C27" s="31">
        <f aca="true" t="shared" si="9" ref="C27:J27">-ROUND((C9)*$E$3,2)</f>
        <v>-36597.3</v>
      </c>
      <c r="D27" s="31">
        <f t="shared" si="9"/>
        <v>-39959.9</v>
      </c>
      <c r="E27" s="31">
        <f t="shared" si="9"/>
        <v>-22364.3</v>
      </c>
      <c r="F27" s="31">
        <f t="shared" si="9"/>
        <v>-30779.4</v>
      </c>
      <c r="G27" s="31">
        <f t="shared" si="9"/>
        <v>-24316.5</v>
      </c>
      <c r="H27" s="31">
        <f t="shared" si="9"/>
        <v>-21727.9</v>
      </c>
      <c r="I27" s="31">
        <f t="shared" si="9"/>
        <v>-40368.4</v>
      </c>
      <c r="J27" s="31">
        <f t="shared" si="9"/>
        <v>-6260.8</v>
      </c>
      <c r="K27" s="31">
        <f t="shared" si="7"/>
        <v>-255269.49999999997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-23243.550000000003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215506.08</v>
      </c>
      <c r="C45" s="10">
        <f t="shared" si="11"/>
        <v>194196.03999999998</v>
      </c>
      <c r="D45" s="10">
        <f t="shared" si="11"/>
        <v>236450.0899999999</v>
      </c>
      <c r="E45" s="10">
        <f t="shared" si="11"/>
        <v>155646.28</v>
      </c>
      <c r="F45" s="10">
        <f t="shared" si="11"/>
        <v>192433.22999999998</v>
      </c>
      <c r="G45" s="10">
        <f t="shared" si="11"/>
        <v>217595.36000000002</v>
      </c>
      <c r="H45" s="10">
        <f t="shared" si="11"/>
        <v>184992.53</v>
      </c>
      <c r="I45" s="10">
        <f t="shared" si="11"/>
        <v>277996.45</v>
      </c>
      <c r="J45" s="10">
        <f t="shared" si="11"/>
        <v>54739.920000000006</v>
      </c>
      <c r="K45" s="21">
        <f>SUM(B45:J45)</f>
        <v>1729555.98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215506.07</v>
      </c>
      <c r="C51" s="10">
        <f t="shared" si="12"/>
        <v>194196.04</v>
      </c>
      <c r="D51" s="10">
        <f t="shared" si="12"/>
        <v>236450.08</v>
      </c>
      <c r="E51" s="10">
        <f t="shared" si="12"/>
        <v>155646.28</v>
      </c>
      <c r="F51" s="10">
        <f t="shared" si="12"/>
        <v>192433.23</v>
      </c>
      <c r="G51" s="10">
        <f t="shared" si="12"/>
        <v>217595.37</v>
      </c>
      <c r="H51" s="10">
        <f t="shared" si="12"/>
        <v>184992.53</v>
      </c>
      <c r="I51" s="10">
        <f>SUM(I52:I64)</f>
        <v>277996.44999999995</v>
      </c>
      <c r="J51" s="10">
        <f t="shared" si="12"/>
        <v>54739.92</v>
      </c>
      <c r="K51" s="5">
        <f>SUM(K52:K64)</f>
        <v>1729555.9699999997</v>
      </c>
      <c r="L51" s="9"/>
    </row>
    <row r="52" spans="1:11" ht="16.5" customHeight="1">
      <c r="A52" s="7" t="s">
        <v>71</v>
      </c>
      <c r="B52" s="8">
        <v>187253.22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187253.22</v>
      </c>
    </row>
    <row r="53" spans="1:11" ht="16.5" customHeight="1">
      <c r="A53" s="7" t="s">
        <v>72</v>
      </c>
      <c r="B53" s="8">
        <v>28252.85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28252.85</v>
      </c>
    </row>
    <row r="54" spans="1:11" ht="16.5" customHeight="1">
      <c r="A54" s="7" t="s">
        <v>4</v>
      </c>
      <c r="B54" s="6">
        <v>0</v>
      </c>
      <c r="C54" s="8">
        <v>194196.04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194196.04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236450.08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236450.08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155646.28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155646.28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192433.23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192433.23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217595.37</v>
      </c>
      <c r="H58" s="6">
        <v>0</v>
      </c>
      <c r="I58" s="6">
        <v>0</v>
      </c>
      <c r="J58" s="6">
        <v>0</v>
      </c>
      <c r="K58" s="5">
        <f t="shared" si="13"/>
        <v>217595.37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184992.53</v>
      </c>
      <c r="I59" s="6">
        <v>0</v>
      </c>
      <c r="J59" s="6">
        <v>0</v>
      </c>
      <c r="K59" s="5">
        <f t="shared" si="13"/>
        <v>184992.53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87457.68</v>
      </c>
      <c r="J61" s="6">
        <v>0</v>
      </c>
      <c r="K61" s="5">
        <f t="shared" si="13"/>
        <v>87457.68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190538.77</v>
      </c>
      <c r="J62" s="6">
        <v>0</v>
      </c>
      <c r="K62" s="5">
        <f t="shared" si="13"/>
        <v>190538.77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54739.92</v>
      </c>
      <c r="K63" s="5">
        <f t="shared" si="13"/>
        <v>54739.92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56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73067.12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9904.49</v>
      </c>
    </row>
    <row r="73" spans="1:2" ht="14.25">
      <c r="A73" s="7" t="s">
        <v>56</v>
      </c>
      <c r="B73" s="8">
        <v>23779.09</v>
      </c>
    </row>
    <row r="74" spans="1:2" ht="14.25">
      <c r="A74" s="7" t="s">
        <v>57</v>
      </c>
      <c r="B74" s="8">
        <v>3807.67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21662.74</v>
      </c>
    </row>
    <row r="77" spans="1:2" ht="14.25">
      <c r="A77" s="7" t="s">
        <v>60</v>
      </c>
      <c r="B77" s="8">
        <v>6479.07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7434.06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2020-01-02T21:22:50Z</dcterms:modified>
  <cp:category/>
  <cp:version/>
  <cp:contentType/>
  <cp:contentStatus/>
</cp:coreProperties>
</file>