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<sst xmlns="http://schemas.openxmlformats.org/spreadsheetml/2006/main" count="84" uniqueCount="83">
  <si>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</si>
  <si>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</si>
  <si>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</si>
  <si>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</si>
  <si>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</si>
  <si>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</si>
  <si>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</si>
  <si>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</si>
  <si>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</si>
  <si>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</si>
  <si>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</si>
  <si>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</si>
  <si>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</si>
  <si>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</si>
  <si>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</si>
  <si>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</si>
  <si>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</si>
  <si>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</si>
  <si>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</si>
  <si>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</si>
  <si>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</si>
  <si>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</si>
  <si>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</si>
  <si>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</si>
  <si>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</si>
  <si>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</si>
  <si>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</si>
  <si>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</si>
  <si>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</si>
  <si>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</si>
  <si>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</si>
  <si>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</si>
  <si>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</si>
  <si>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</si>
  <si>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</si>
  <si>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</si>
  <si>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</si>
  <si>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</si>
  <si>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</si>
  <si>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</si>
  <si>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</si>
  <si>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</si>
  <si>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</si>
  <si>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</si>
  <si>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</si>
  <si>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</si>
  <si>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</si>
  <si>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</si>
  <si>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</si>
  <si>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</si>
  <si>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</si>
  <si>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</si>
  <si>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</si>
  <si>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</si>
  <si>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</si>
  <si>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</si>
  <si>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</si>
  <si>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</si>
  <si>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</si>
  <si>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</si>
  <si>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</si>
  <si>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</si>
  <si>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</si>
  <si>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</si>
  <si>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</si>
  <si>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</si>
  <si>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</si>
  <si>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</si>
  <si>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</si>
  <si>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</si>
  <si>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</si>
  <si>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</si>
  <si>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</si>
  <si>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</si>
  <si>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</si>
  <si>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</si>
  <si>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</si>
  <si>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</si>
  <si>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</si>
  <si>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27/12/19 - VENCIMENTO 07/01/20</t>
  </si>
  <si>
    <t>5.3. Revisão de Remuneração pelo Transporte Coletivo ¹</t>
  </si>
  <si>
    <t>¹ Passageiros transportados, processados pelo sistema de bilhetagem eletrônica, referentes ao mês de nov/19 (164.692 passageiros).</t>
  </si>
  <si>
    <t xml:space="preserve"> Fator de Transição de nov/19.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</si>
</sst>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2"/>
      <color rgb="FF80808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72</v>
      </c>
      <c r="C5" s="49" t="s">
        <v>48</v>
      </c>
      <c r="D5" s="50" t="s">
        <v>73</v>
      </c>
      <c r="E5" s="50" t="s">
        <v>74</v>
      </c>
      <c r="F5" s="50" t="s">
        <v>75</v>
      </c>
      <c r="G5" s="49" t="s">
        <v>76</v>
      </c>
      <c r="H5" s="50" t="s">
        <v>73</v>
      </c>
      <c r="I5" s="49" t="s">
        <v>47</v>
      </c>
      <c r="J5" s="49" t="s">
        <v>77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298504</v>
      </c>
      <c r="C7" s="47">
        <f t="shared" si="0"/>
        <v>243108</v>
      </c>
      <c r="D7" s="47">
        <f t="shared" si="0"/>
        <v>303341</v>
      </c>
      <c r="E7" s="47">
        <f t="shared" si="0"/>
        <v>183746</v>
      </c>
      <c r="F7" s="47">
        <f t="shared" si="0"/>
        <v>193687</v>
      </c>
      <c r="G7" s="47">
        <f t="shared" si="0"/>
        <v>217579</v>
      </c>
      <c r="H7" s="47">
        <f t="shared" si="0"/>
        <v>238702</v>
      </c>
      <c r="I7" s="47">
        <f t="shared" si="0"/>
        <v>348329</v>
      </c>
      <c r="J7" s="47">
        <f t="shared" si="0"/>
        <v>85983</v>
      </c>
      <c r="K7" s="47">
        <f t="shared" si="0"/>
        <v>2112979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22734</v>
      </c>
      <c r="C8" s="45">
        <f t="shared" si="1"/>
        <v>20787</v>
      </c>
      <c r="D8" s="45">
        <f t="shared" si="1"/>
        <v>22499</v>
      </c>
      <c r="E8" s="45">
        <f t="shared" si="1"/>
        <v>14049</v>
      </c>
      <c r="F8" s="45">
        <f t="shared" si="1"/>
        <v>15444</v>
      </c>
      <c r="G8" s="45">
        <f t="shared" si="1"/>
        <v>10756</v>
      </c>
      <c r="H8" s="45">
        <f t="shared" si="1"/>
        <v>9581</v>
      </c>
      <c r="I8" s="45">
        <f t="shared" si="1"/>
        <v>23770</v>
      </c>
      <c r="J8" s="45">
        <f t="shared" si="1"/>
        <v>3834</v>
      </c>
      <c r="K8" s="38">
        <f>SUM(B8:J8)</f>
        <v>143454</v>
      </c>
      <c r="L8"/>
      <c r="M8"/>
      <c r="N8"/>
    </row>
    <row r="9" spans="1:14" ht="16.5" customHeight="1">
      <c r="A9" s="22" t="s">
        <v>35</v>
      </c>
      <c r="B9" s="45">
        <v>22707</v>
      </c>
      <c r="C9" s="45">
        <v>20784</v>
      </c>
      <c r="D9" s="45">
        <v>22493</v>
      </c>
      <c r="E9" s="45">
        <v>14019</v>
      </c>
      <c r="F9" s="45">
        <v>15424</v>
      </c>
      <c r="G9" s="45">
        <v>10754</v>
      </c>
      <c r="H9" s="45">
        <v>9581</v>
      </c>
      <c r="I9" s="45">
        <v>23733</v>
      </c>
      <c r="J9" s="45">
        <v>3834</v>
      </c>
      <c r="K9" s="38">
        <f>SUM(B9:J9)</f>
        <v>143329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3</v>
      </c>
      <c r="D10" s="45">
        <v>6</v>
      </c>
      <c r="E10" s="45">
        <v>30</v>
      </c>
      <c r="F10" s="45">
        <v>20</v>
      </c>
      <c r="G10" s="45">
        <v>2</v>
      </c>
      <c r="H10" s="45">
        <v>0</v>
      </c>
      <c r="I10" s="45">
        <v>37</v>
      </c>
      <c r="J10" s="45">
        <v>0</v>
      </c>
      <c r="K10" s="38">
        <f>SUM(B10:J10)</f>
        <v>125</v>
      </c>
      <c r="L10"/>
      <c r="M10"/>
      <c r="N10"/>
    </row>
    <row r="11" spans="1:14" ht="16.5" customHeight="1">
      <c r="A11" s="44" t="s">
        <v>33</v>
      </c>
      <c r="B11" s="43">
        <v>275770</v>
      </c>
      <c r="C11" s="43">
        <v>222321</v>
      </c>
      <c r="D11" s="43">
        <v>280842</v>
      </c>
      <c r="E11" s="43">
        <v>169697</v>
      </c>
      <c r="F11" s="43">
        <v>178243</v>
      </c>
      <c r="G11" s="43">
        <v>206823</v>
      </c>
      <c r="H11" s="43">
        <v>229121</v>
      </c>
      <c r="I11" s="43">
        <v>324559</v>
      </c>
      <c r="J11" s="43">
        <v>82149</v>
      </c>
      <c r="K11" s="38">
        <f>SUM(B11:J11)</f>
        <v>1969525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1.020683396263715</v>
      </c>
      <c r="C15" s="39">
        <v>0.994987709608148</v>
      </c>
      <c r="D15" s="39">
        <v>0.999110442995856</v>
      </c>
      <c r="E15" s="39">
        <v>1.085397004800874</v>
      </c>
      <c r="F15" s="39">
        <v>0.990916889171199</v>
      </c>
      <c r="G15" s="39">
        <v>0.960672882518142</v>
      </c>
      <c r="H15" s="39">
        <v>1.044706488194057</v>
      </c>
      <c r="I15" s="39">
        <v>1.021129732718433</v>
      </c>
      <c r="J15" s="39">
        <v>1.036687739727374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1075466.1500000001</v>
      </c>
      <c r="C17" s="36">
        <f t="shared" si="2"/>
        <v>927616.35</v>
      </c>
      <c r="D17" s="36">
        <f t="shared" si="2"/>
        <v>1264866.4</v>
      </c>
      <c r="E17" s="36">
        <f t="shared" si="2"/>
        <v>739715.2000000001</v>
      </c>
      <c r="F17" s="36">
        <f t="shared" si="2"/>
        <v>752355.18</v>
      </c>
      <c r="G17" s="36">
        <f t="shared" si="2"/>
        <v>809804.77</v>
      </c>
      <c r="H17" s="36">
        <f t="shared" si="2"/>
        <v>772022.38</v>
      </c>
      <c r="I17" s="36">
        <f t="shared" si="2"/>
        <v>1152923.3199999998</v>
      </c>
      <c r="J17" s="36">
        <f t="shared" si="2"/>
        <v>313693.10000000003</v>
      </c>
      <c r="K17" s="36">
        <f aca="true" t="shared" si="3" ref="K17:K22">SUM(B17:J17)</f>
        <v>7808462.85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1015152.4</v>
      </c>
      <c r="C18" s="30">
        <f t="shared" si="4"/>
        <v>907546.47</v>
      </c>
      <c r="D18" s="30">
        <f t="shared" si="4"/>
        <v>1254406.04</v>
      </c>
      <c r="E18" s="30">
        <f t="shared" si="4"/>
        <v>661522.35</v>
      </c>
      <c r="F18" s="30">
        <f t="shared" si="4"/>
        <v>737424.52</v>
      </c>
      <c r="G18" s="30">
        <f t="shared" si="4"/>
        <v>837570.36</v>
      </c>
      <c r="H18" s="30">
        <f t="shared" si="4"/>
        <v>732480.96</v>
      </c>
      <c r="I18" s="30">
        <f t="shared" si="4"/>
        <v>1078983.91</v>
      </c>
      <c r="J18" s="30">
        <f t="shared" si="4"/>
        <v>301757.34</v>
      </c>
      <c r="K18" s="30">
        <f t="shared" si="3"/>
        <v>7526844.350000001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20996.8</v>
      </c>
      <c r="C19" s="30">
        <f t="shared" si="5"/>
        <v>-4548.89</v>
      </c>
      <c r="D19" s="30">
        <f t="shared" si="5"/>
        <v>-1115.87</v>
      </c>
      <c r="E19" s="30">
        <f t="shared" si="5"/>
        <v>56492.03</v>
      </c>
      <c r="F19" s="30">
        <f t="shared" si="5"/>
        <v>-6698.11</v>
      </c>
      <c r="G19" s="30">
        <f t="shared" si="5"/>
        <v>-32939.23</v>
      </c>
      <c r="H19" s="30">
        <f t="shared" si="5"/>
        <v>32746.65</v>
      </c>
      <c r="I19" s="30">
        <f t="shared" si="5"/>
        <v>22798.64</v>
      </c>
      <c r="J19" s="30">
        <f t="shared" si="5"/>
        <v>11070.79</v>
      </c>
      <c r="K19" s="30">
        <f t="shared" si="3"/>
        <v>98802.81</v>
      </c>
      <c r="L19"/>
      <c r="M19"/>
      <c r="N19"/>
    </row>
    <row r="20" spans="1:14" ht="16.5" customHeight="1">
      <c r="A20" s="18" t="s">
        <v>27</v>
      </c>
      <c r="B20" s="30">
        <v>37993.09</v>
      </c>
      <c r="C20" s="30">
        <v>24618.77</v>
      </c>
      <c r="D20" s="30">
        <v>21006.43</v>
      </c>
      <c r="E20" s="30">
        <v>23663.8</v>
      </c>
      <c r="F20" s="30">
        <v>20304.91</v>
      </c>
      <c r="G20" s="30">
        <v>14549.48</v>
      </c>
      <c r="H20" s="30">
        <v>20479.09</v>
      </c>
      <c r="I20" s="30">
        <v>51140.77</v>
      </c>
      <c r="J20" s="30">
        <v>9425.52</v>
      </c>
      <c r="K20" s="30">
        <f t="shared" si="3"/>
        <v>223181.86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-9430.2</v>
      </c>
      <c r="E22" s="30">
        <v>-3286.84</v>
      </c>
      <c r="F22" s="34">
        <v>0</v>
      </c>
      <c r="G22" s="30">
        <v>-9375.84</v>
      </c>
      <c r="H22" s="30">
        <v>-13684.32</v>
      </c>
      <c r="I22" s="34">
        <v>0</v>
      </c>
      <c r="J22" s="30">
        <v>-8560.55</v>
      </c>
      <c r="K22" s="30">
        <f t="shared" si="3"/>
        <v>-44337.75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-672419.8899999999</v>
      </c>
      <c r="C25" s="30">
        <f t="shared" si="6"/>
        <v>-215069.49</v>
      </c>
      <c r="D25" s="30">
        <f t="shared" si="6"/>
        <v>-826397.29</v>
      </c>
      <c r="E25" s="30">
        <f t="shared" si="6"/>
        <v>-481311.06999999995</v>
      </c>
      <c r="F25" s="30">
        <f t="shared" si="6"/>
        <v>-356450.52</v>
      </c>
      <c r="G25" s="30">
        <f t="shared" si="6"/>
        <v>-616728.13</v>
      </c>
      <c r="H25" s="30">
        <f t="shared" si="6"/>
        <v>-414340.49</v>
      </c>
      <c r="I25" s="30">
        <f t="shared" si="6"/>
        <v>-387452.44</v>
      </c>
      <c r="J25" s="30">
        <f t="shared" si="6"/>
        <v>18545.62999999999</v>
      </c>
      <c r="K25" s="30">
        <f aca="true" t="shared" si="7" ref="K25:K33">SUM(B25:J25)</f>
        <v>-3951623.69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-289177.74</v>
      </c>
      <c r="C26" s="30">
        <f t="shared" si="8"/>
        <v>-94748.13</v>
      </c>
      <c r="D26" s="30">
        <f t="shared" si="8"/>
        <v>-157782.58</v>
      </c>
      <c r="E26" s="30">
        <f t="shared" si="8"/>
        <v>-234590.77999999997</v>
      </c>
      <c r="F26" s="30">
        <f t="shared" si="8"/>
        <v>-66323.2</v>
      </c>
      <c r="G26" s="30">
        <f t="shared" si="8"/>
        <v>-291135.75</v>
      </c>
      <c r="H26" s="30">
        <f t="shared" si="8"/>
        <v>-92463.88</v>
      </c>
      <c r="I26" s="30">
        <f t="shared" si="8"/>
        <v>-182054.95</v>
      </c>
      <c r="J26" s="30">
        <f t="shared" si="8"/>
        <v>-41167.43</v>
      </c>
      <c r="K26" s="30">
        <f t="shared" si="7"/>
        <v>-1449444.44</v>
      </c>
      <c r="L26"/>
      <c r="M26"/>
      <c r="N26"/>
    </row>
    <row r="27" spans="1:14" s="23" customFormat="1" ht="16.5" customHeight="1">
      <c r="A27" s="29" t="s">
        <v>69</v>
      </c>
      <c r="B27" s="30">
        <f>-ROUND((B9)*$E$3,2)</f>
        <v>-97640.1</v>
      </c>
      <c r="C27" s="30">
        <f aca="true" t="shared" si="9" ref="C27:J27">-ROUND((C9)*$E$3,2)</f>
        <v>-89371.2</v>
      </c>
      <c r="D27" s="30">
        <f t="shared" si="9"/>
        <v>-96719.9</v>
      </c>
      <c r="E27" s="30">
        <f t="shared" si="9"/>
        <v>-60281.7</v>
      </c>
      <c r="F27" s="30">
        <f t="shared" si="9"/>
        <v>-66323.2</v>
      </c>
      <c r="G27" s="30">
        <f t="shared" si="9"/>
        <v>-46242.2</v>
      </c>
      <c r="H27" s="30">
        <f t="shared" si="9"/>
        <v>-41198.3</v>
      </c>
      <c r="I27" s="30">
        <f t="shared" si="9"/>
        <v>-102051.9</v>
      </c>
      <c r="J27" s="30">
        <f t="shared" si="9"/>
        <v>-16486.2</v>
      </c>
      <c r="K27" s="30">
        <f t="shared" si="7"/>
        <v>-616314.7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20</v>
      </c>
      <c r="B30" s="30">
        <v>-191537.64</v>
      </c>
      <c r="C30" s="30">
        <v>-5376.93</v>
      </c>
      <c r="D30" s="30">
        <v>-61062.68</v>
      </c>
      <c r="E30" s="30">
        <v>-174309.08</v>
      </c>
      <c r="F30" s="26">
        <v>0</v>
      </c>
      <c r="G30" s="30">
        <v>-244893.55</v>
      </c>
      <c r="H30" s="30">
        <v>-51265.58</v>
      </c>
      <c r="I30" s="30">
        <v>-80003.05</v>
      </c>
      <c r="J30" s="30">
        <v>-24681.23</v>
      </c>
      <c r="K30" s="30">
        <f t="shared" si="7"/>
        <v>-833129.7399999999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-10965.68</v>
      </c>
      <c r="C31" s="27">
        <f t="shared" si="10"/>
        <v>-20112.39</v>
      </c>
      <c r="D31" s="27">
        <f t="shared" si="10"/>
        <v>-73188.39000000013</v>
      </c>
      <c r="E31" s="27">
        <f t="shared" si="10"/>
        <v>-15453.65</v>
      </c>
      <c r="F31" s="27">
        <f t="shared" si="10"/>
        <v>-14562.79</v>
      </c>
      <c r="G31" s="27">
        <f t="shared" si="10"/>
        <v>-17272.79</v>
      </c>
      <c r="H31" s="27">
        <f t="shared" si="10"/>
        <v>-13766.51000000001</v>
      </c>
      <c r="I31" s="27">
        <f t="shared" si="10"/>
        <v>-9339.22</v>
      </c>
      <c r="J31" s="27">
        <f t="shared" si="10"/>
        <v>-8154.09</v>
      </c>
      <c r="K31" s="30">
        <f t="shared" si="7"/>
        <v>-182815.51000000015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-18025.31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-5218.24</v>
      </c>
      <c r="K32" s="30">
        <f t="shared" si="7"/>
        <v>-23243.550000000003</v>
      </c>
      <c r="L32"/>
      <c r="M32"/>
      <c r="N32"/>
    </row>
    <row r="33" spans="1:14" ht="16.5" customHeight="1">
      <c r="A33" s="25" t="s">
        <v>17</v>
      </c>
      <c r="B33" s="27">
        <v>-10965.68</v>
      </c>
      <c r="C33" s="27">
        <v>-20112.39</v>
      </c>
      <c r="D33" s="27">
        <v>-55163.08</v>
      </c>
      <c r="E33" s="27">
        <v>-15453.65</v>
      </c>
      <c r="F33" s="27">
        <v>-14562.79</v>
      </c>
      <c r="G33" s="27">
        <v>-17272.79</v>
      </c>
      <c r="H33" s="27">
        <v>-13766.51</v>
      </c>
      <c r="I33" s="27">
        <v>-9339.22</v>
      </c>
      <c r="J33" s="27">
        <v>-2935.85</v>
      </c>
      <c r="K33" s="30">
        <f t="shared" si="7"/>
        <v>-159571.96000000002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27">
        <v>2370000</v>
      </c>
      <c r="E39" s="17">
        <v>0</v>
      </c>
      <c r="F39" s="17">
        <v>0</v>
      </c>
      <c r="G39" s="17">
        <v>0</v>
      </c>
      <c r="H39" s="27">
        <v>1495000</v>
      </c>
      <c r="I39" s="17">
        <v>0</v>
      </c>
      <c r="J39" s="17">
        <v>0</v>
      </c>
      <c r="K39" s="27">
        <f>SUM(B39:J39)</f>
        <v>3865000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27">
        <v>-2370000</v>
      </c>
      <c r="E40" s="17">
        <v>0</v>
      </c>
      <c r="F40" s="17">
        <v>0</v>
      </c>
      <c r="G40" s="17">
        <v>0</v>
      </c>
      <c r="H40" s="27">
        <v>-1495000</v>
      </c>
      <c r="I40" s="17">
        <v>0</v>
      </c>
      <c r="J40" s="17">
        <v>0</v>
      </c>
      <c r="K40" s="27">
        <f>SUM(B40:J40)</f>
        <v>-3865000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80</v>
      </c>
      <c r="B43" s="27">
        <v>-372276.47</v>
      </c>
      <c r="C43" s="27">
        <v>-100208.97</v>
      </c>
      <c r="D43" s="27">
        <v>-595426.32</v>
      </c>
      <c r="E43" s="27">
        <v>-231266.64</v>
      </c>
      <c r="F43" s="27">
        <v>-275564.53</v>
      </c>
      <c r="G43" s="27">
        <v>-308319.59</v>
      </c>
      <c r="H43" s="27">
        <v>-308110.1</v>
      </c>
      <c r="I43" s="27">
        <v>-196058.27</v>
      </c>
      <c r="J43" s="27">
        <v>67867.15</v>
      </c>
      <c r="K43" s="27">
        <f>SUM(B43:J43)</f>
        <v>-2319363.74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f aca="true" t="shared" si="11" ref="B45:J45">+B17+B25</f>
        <v>403046.26000000024</v>
      </c>
      <c r="C45" s="10">
        <f t="shared" si="11"/>
        <v>712546.86</v>
      </c>
      <c r="D45" s="10">
        <f t="shared" si="11"/>
        <v>438469.10999999987</v>
      </c>
      <c r="E45" s="10">
        <f t="shared" si="11"/>
        <v>258404.13000000012</v>
      </c>
      <c r="F45" s="10">
        <f t="shared" si="11"/>
        <v>395904.66000000003</v>
      </c>
      <c r="G45" s="10">
        <f t="shared" si="11"/>
        <v>193076.64</v>
      </c>
      <c r="H45" s="10">
        <f t="shared" si="11"/>
        <v>357681.89</v>
      </c>
      <c r="I45" s="10">
        <f t="shared" si="11"/>
        <v>765470.8799999999</v>
      </c>
      <c r="J45" s="10">
        <f t="shared" si="11"/>
        <v>332238.73000000004</v>
      </c>
      <c r="K45" s="20">
        <f>SUM(B45:J45)</f>
        <v>3856839.16</v>
      </c>
      <c r="L45" s="61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62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403046.26</v>
      </c>
      <c r="C51" s="10">
        <f t="shared" si="12"/>
        <v>712546.87</v>
      </c>
      <c r="D51" s="10">
        <f t="shared" si="12"/>
        <v>438469.11</v>
      </c>
      <c r="E51" s="10">
        <f t="shared" si="12"/>
        <v>258404.13</v>
      </c>
      <c r="F51" s="10">
        <f t="shared" si="12"/>
        <v>395904.66</v>
      </c>
      <c r="G51" s="10">
        <f t="shared" si="12"/>
        <v>193076.65</v>
      </c>
      <c r="H51" s="10">
        <f t="shared" si="12"/>
        <v>357681.88</v>
      </c>
      <c r="I51" s="10">
        <f>SUM(I52:I64)</f>
        <v>765470.89</v>
      </c>
      <c r="J51" s="10">
        <f t="shared" si="12"/>
        <v>332238.73</v>
      </c>
      <c r="K51" s="5">
        <f>SUM(K52:K64)</f>
        <v>3856839.1799999997</v>
      </c>
      <c r="L51" s="9"/>
    </row>
    <row r="52" spans="1:11" ht="16.5" customHeight="1">
      <c r="A52" s="7" t="s">
        <v>70</v>
      </c>
      <c r="B52" s="8">
        <v>351617.56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351617.56</v>
      </c>
    </row>
    <row r="53" spans="1:11" ht="16.5" customHeight="1">
      <c r="A53" s="7" t="s">
        <v>71</v>
      </c>
      <c r="B53" s="8">
        <v>51428.7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51428.7</v>
      </c>
    </row>
    <row r="54" spans="1:11" ht="16.5" customHeight="1">
      <c r="A54" s="7" t="s">
        <v>4</v>
      </c>
      <c r="B54" s="6">
        <v>0</v>
      </c>
      <c r="C54" s="8">
        <v>712546.87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712546.87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438469.11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438469.11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258404.13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258404.13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395904.66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395904.66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193076.65</v>
      </c>
      <c r="H58" s="6">
        <v>0</v>
      </c>
      <c r="I58" s="6">
        <v>0</v>
      </c>
      <c r="J58" s="6">
        <v>0</v>
      </c>
      <c r="K58" s="5">
        <f t="shared" si="13"/>
        <v>193076.65</v>
      </c>
    </row>
    <row r="59" spans="1:11" ht="16.5" customHeight="1">
      <c r="A59" s="7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357681.88</v>
      </c>
      <c r="I59" s="6">
        <v>0</v>
      </c>
      <c r="J59" s="6">
        <v>0</v>
      </c>
      <c r="K59" s="5">
        <f t="shared" si="13"/>
        <v>357681.88</v>
      </c>
    </row>
    <row r="60" spans="1:11" ht="16.5" customHeight="1">
      <c r="A60" s="7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297921.27</v>
      </c>
      <c r="J61" s="6">
        <v>0</v>
      </c>
      <c r="K61" s="5">
        <f t="shared" si="13"/>
        <v>297921.27</v>
      </c>
    </row>
    <row r="62" spans="1:11" ht="16.5" customHeight="1">
      <c r="A62" s="7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467549.62</v>
      </c>
      <c r="J62" s="6">
        <v>0</v>
      </c>
      <c r="K62" s="5">
        <f t="shared" si="13"/>
        <v>467549.62</v>
      </c>
    </row>
    <row r="63" spans="1:11" ht="16.5" customHeight="1">
      <c r="A63" s="7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332238.73</v>
      </c>
      <c r="K63" s="5">
        <f t="shared" si="13"/>
        <v>332238.73</v>
      </c>
    </row>
    <row r="64" spans="1:11" ht="18" customHeight="1">
      <c r="A64" s="4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3" t="s">
        <v>81</v>
      </c>
    </row>
    <row r="66" ht="18" customHeight="1">
      <c r="A66" s="63" t="s">
        <v>82</v>
      </c>
    </row>
    <row r="67" ht="18" customHeight="1"/>
    <row r="68" spans="1:2" ht="15.75">
      <c r="A68" s="13"/>
      <c r="B68" s="12"/>
    </row>
    <row r="69" spans="1:2" ht="14.25">
      <c r="A69" s="11" t="s">
        <v>53</v>
      </c>
      <c r="B69" s="8">
        <f>SUM(B71:B80)</f>
        <v>62387.299999999996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54</v>
      </c>
      <c r="B72" s="8">
        <v>5267.8</v>
      </c>
    </row>
    <row r="73" spans="1:2" ht="14.25">
      <c r="A73" s="7" t="s">
        <v>55</v>
      </c>
      <c r="B73" s="8">
        <v>23779.09</v>
      </c>
    </row>
    <row r="74" spans="1:2" ht="14.25">
      <c r="A74" s="7" t="s">
        <v>56</v>
      </c>
      <c r="B74" s="8">
        <v>3807.67</v>
      </c>
    </row>
    <row r="75" spans="1:2" ht="14.25">
      <c r="A75" s="7" t="s">
        <v>57</v>
      </c>
      <c r="B75" s="8">
        <v>0</v>
      </c>
    </row>
    <row r="76" spans="1:2" ht="14.25">
      <c r="A76" s="7" t="s">
        <v>58</v>
      </c>
      <c r="B76" s="8">
        <v>17152.96</v>
      </c>
    </row>
    <row r="77" spans="1:2" ht="14.25">
      <c r="A77" s="7" t="s">
        <v>59</v>
      </c>
      <c r="B77" s="8">
        <v>6479.07</v>
      </c>
    </row>
    <row r="78" spans="1:2" ht="14.25">
      <c r="A78" s="7" t="s">
        <v>60</v>
      </c>
      <c r="B78" s="8">
        <v>0</v>
      </c>
    </row>
    <row r="79" spans="1:2" ht="14.25">
      <c r="A79" s="7" t="s">
        <v>61</v>
      </c>
      <c r="B79" s="8">
        <v>5900.71</v>
      </c>
    </row>
    <row r="80" spans="1:2" ht="14.25">
      <c r="A80" s="4" t="s">
        <v>62</v>
      </c>
      <c r="B80" s="55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2020-01-06T20:27:53Z</dcterms:modified>
  <cp:category/>
  <cp:version/>
  <cp:contentType/>
  <cp:contentStatus/>
</cp:coreProperties>
</file>