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<sst xmlns="http://schemas.openxmlformats.org/spreadsheetml/2006/main" count="73" uniqueCount="72">
  <si>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</si>
  <si>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</si>
  <si>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</si>
  <si>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</si>
  <si>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</si>
  <si>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</si>
  <si>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</si>
  <si>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</si>
  <si>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</si>
  <si>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</si>
  <si>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</si>
  <si>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</si>
  <si>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</si>
  <si>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</si>
  <si>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</si>
  <si>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</si>
  <si>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</si>
  <si>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</si>
  <si>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</si>
  <si>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</si>
  <si>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</si>
  <si>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</si>
  <si>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</si>
  <si>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</si>
  <si>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</si>
  <si>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</si>
  <si>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</si>
  <si>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</si>
  <si>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</si>
  <si>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</si>
  <si>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</si>
  <si>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</si>
  <si>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</si>
  <si>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</si>
  <si>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</si>
  <si>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</si>
  <si>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</si>
  <si>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</si>
  <si>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</si>
  <si>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</si>
  <si>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</si>
  <si>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</si>
  <si>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</si>
  <si>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</si>
  <si>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</si>
  <si>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</si>
  <si>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</si>
  <si>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</si>
  <si>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</si>
  <si>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</si>
  <si>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</si>
  <si>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</si>
  <si>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</si>
  <si>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</si>
  <si>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</si>
  <si>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</si>
  <si>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</si>
  <si>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</si>
  <si>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</si>
  <si>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</si>
  <si>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</si>
  <si>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</si>
  <si>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</si>
  <si>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</si>
  <si>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</si>
  <si>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</si>
  <si>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</si>
  <si>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</si>
  <si>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</si>
  <si>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13/04/20 - VENCIMENTO 20/04/20</t>
  </si>
  <si>
    <t>5.3. Revisão de Remuneração pelo Transporte Coletivo ¹</t>
  </si>
  <si>
    <t>¹ Revisão referente ao período de 08 a 13/04/20.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</si>
</sst>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113870</v>
      </c>
      <c r="C7" s="47">
        <f t="shared" si="0"/>
        <v>87035</v>
      </c>
      <c r="D7" s="47">
        <f t="shared" si="0"/>
        <v>135502</v>
      </c>
      <c r="E7" s="47">
        <f t="shared" si="0"/>
        <v>67028</v>
      </c>
      <c r="F7" s="47">
        <f t="shared" si="0"/>
        <v>85139</v>
      </c>
      <c r="G7" s="47">
        <f t="shared" si="0"/>
        <v>98590</v>
      </c>
      <c r="H7" s="47">
        <f t="shared" si="0"/>
        <v>104810</v>
      </c>
      <c r="I7" s="47">
        <f t="shared" si="0"/>
        <v>138698</v>
      </c>
      <c r="J7" s="47">
        <f t="shared" si="0"/>
        <v>31177</v>
      </c>
      <c r="K7" s="47">
        <f t="shared" si="0"/>
        <v>861849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7287</v>
      </c>
      <c r="C8" s="45">
        <f t="shared" si="1"/>
        <v>5207</v>
      </c>
      <c r="D8" s="45">
        <f t="shared" si="1"/>
        <v>7584</v>
      </c>
      <c r="E8" s="45">
        <f t="shared" si="1"/>
        <v>4061</v>
      </c>
      <c r="F8" s="45">
        <f t="shared" si="1"/>
        <v>5829</v>
      </c>
      <c r="G8" s="45">
        <f t="shared" si="1"/>
        <v>3771</v>
      </c>
      <c r="H8" s="45">
        <f t="shared" si="1"/>
        <v>3401</v>
      </c>
      <c r="I8" s="45">
        <f t="shared" si="1"/>
        <v>7095</v>
      </c>
      <c r="J8" s="45">
        <f t="shared" si="1"/>
        <v>729</v>
      </c>
      <c r="K8" s="38">
        <f>SUM(B8:J8)</f>
        <v>44964</v>
      </c>
      <c r="L8"/>
      <c r="M8"/>
      <c r="N8"/>
    </row>
    <row r="9" spans="1:14" ht="16.5" customHeight="1">
      <c r="A9" s="22" t="s">
        <v>35</v>
      </c>
      <c r="B9" s="45">
        <v>7287</v>
      </c>
      <c r="C9" s="45">
        <v>5207</v>
      </c>
      <c r="D9" s="45">
        <v>7584</v>
      </c>
      <c r="E9" s="45">
        <v>4055</v>
      </c>
      <c r="F9" s="45">
        <v>5826</v>
      </c>
      <c r="G9" s="45">
        <v>3769</v>
      </c>
      <c r="H9" s="45">
        <v>3401</v>
      </c>
      <c r="I9" s="45">
        <v>7085</v>
      </c>
      <c r="J9" s="45">
        <v>729</v>
      </c>
      <c r="K9" s="38">
        <f>SUM(B9:J9)</f>
        <v>44943</v>
      </c>
      <c r="L9"/>
      <c r="M9"/>
      <c r="N9"/>
    </row>
    <row r="10" spans="1:14" ht="16.5" customHeight="1">
      <c r="A10" s="22" t="s">
        <v>34</v>
      </c>
      <c r="B10" s="45">
        <v>0</v>
      </c>
      <c r="C10" s="45">
        <v>0</v>
      </c>
      <c r="D10" s="45">
        <v>0</v>
      </c>
      <c r="E10" s="45">
        <v>6</v>
      </c>
      <c r="F10" s="45">
        <v>3</v>
      </c>
      <c r="G10" s="45">
        <v>2</v>
      </c>
      <c r="H10" s="45">
        <v>0</v>
      </c>
      <c r="I10" s="45">
        <v>10</v>
      </c>
      <c r="J10" s="45">
        <v>0</v>
      </c>
      <c r="K10" s="38">
        <f>SUM(B10:J10)</f>
        <v>21</v>
      </c>
      <c r="L10"/>
      <c r="M10"/>
      <c r="N10"/>
    </row>
    <row r="11" spans="1:14" ht="16.5" customHeight="1">
      <c r="A11" s="44" t="s">
        <v>33</v>
      </c>
      <c r="B11" s="43">
        <v>106583</v>
      </c>
      <c r="C11" s="43">
        <v>81828</v>
      </c>
      <c r="D11" s="43">
        <v>127918</v>
      </c>
      <c r="E11" s="43">
        <v>62967</v>
      </c>
      <c r="F11" s="43">
        <v>79310</v>
      </c>
      <c r="G11" s="43">
        <v>94819</v>
      </c>
      <c r="H11" s="43">
        <v>101409</v>
      </c>
      <c r="I11" s="43">
        <v>131603</v>
      </c>
      <c r="J11" s="43">
        <v>30448</v>
      </c>
      <c r="K11" s="38">
        <f>SUM(B11:J11)</f>
        <v>816885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1.51701242127442</v>
      </c>
      <c r="C15" s="39">
        <v>1.993265087706826</v>
      </c>
      <c r="D15" s="39">
        <v>1.47707924873909</v>
      </c>
      <c r="E15" s="39">
        <v>2.167927842651947</v>
      </c>
      <c r="F15" s="39">
        <v>1.71009425059736</v>
      </c>
      <c r="G15" s="39">
        <v>1.898143893236889</v>
      </c>
      <c r="H15" s="39">
        <v>1.718779270507105</v>
      </c>
      <c r="I15" s="39">
        <v>1.651290693155691</v>
      </c>
      <c r="J15" s="39">
        <v>1.74045129853421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30</v>
      </c>
      <c r="B17" s="36">
        <f aca="true" t="shared" si="2" ref="B17:J17">B18+B19+B20+B21+B22</f>
        <v>626599.45</v>
      </c>
      <c r="C17" s="36">
        <f t="shared" si="2"/>
        <v>676139.0499999999</v>
      </c>
      <c r="D17" s="36">
        <f t="shared" si="2"/>
        <v>852705.38</v>
      </c>
      <c r="E17" s="36">
        <f t="shared" si="2"/>
        <v>550637.42</v>
      </c>
      <c r="F17" s="36">
        <f t="shared" si="2"/>
        <v>578779.4800000001</v>
      </c>
      <c r="G17" s="36">
        <f t="shared" si="2"/>
        <v>736696.5700000001</v>
      </c>
      <c r="H17" s="36">
        <f t="shared" si="2"/>
        <v>574807.71</v>
      </c>
      <c r="I17" s="36">
        <f t="shared" si="2"/>
        <v>767636.64</v>
      </c>
      <c r="J17" s="36">
        <f t="shared" si="2"/>
        <v>202211.3</v>
      </c>
      <c r="K17" s="36">
        <f aca="true" t="shared" si="3" ref="K17:K22">SUM(B17:J17)</f>
        <v>5566212.999999999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387249.1</v>
      </c>
      <c r="C18" s="30">
        <f t="shared" si="4"/>
        <v>324910.36</v>
      </c>
      <c r="D18" s="30">
        <f t="shared" si="4"/>
        <v>560341.42</v>
      </c>
      <c r="E18" s="30">
        <f t="shared" si="4"/>
        <v>241314.21</v>
      </c>
      <c r="F18" s="30">
        <f t="shared" si="4"/>
        <v>324149.71</v>
      </c>
      <c r="G18" s="30">
        <f t="shared" si="4"/>
        <v>379522.21</v>
      </c>
      <c r="H18" s="30">
        <f t="shared" si="4"/>
        <v>321619.97</v>
      </c>
      <c r="I18" s="30">
        <f t="shared" si="4"/>
        <v>429630.92</v>
      </c>
      <c r="J18" s="30">
        <f t="shared" si="4"/>
        <v>109415.68</v>
      </c>
      <c r="K18" s="30">
        <f t="shared" si="3"/>
        <v>3078153.5799999996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200212.59</v>
      </c>
      <c r="C19" s="30">
        <f t="shared" si="5"/>
        <v>322722.12</v>
      </c>
      <c r="D19" s="30">
        <f t="shared" si="5"/>
        <v>267327.26</v>
      </c>
      <c r="E19" s="30">
        <f t="shared" si="5"/>
        <v>281837.58</v>
      </c>
      <c r="F19" s="30">
        <f t="shared" si="5"/>
        <v>230176.85</v>
      </c>
      <c r="G19" s="30">
        <f t="shared" si="5"/>
        <v>340865.56</v>
      </c>
      <c r="H19" s="30">
        <f t="shared" si="5"/>
        <v>231173.77</v>
      </c>
      <c r="I19" s="30">
        <f t="shared" si="5"/>
        <v>279814.62</v>
      </c>
      <c r="J19" s="30">
        <f t="shared" si="5"/>
        <v>81016.98</v>
      </c>
      <c r="K19" s="30">
        <f t="shared" si="3"/>
        <v>2235147.33</v>
      </c>
      <c r="L19"/>
      <c r="M19"/>
      <c r="N19"/>
    </row>
    <row r="20" spans="1:14" ht="16.5" customHeight="1">
      <c r="A20" s="18" t="s">
        <v>27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25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24</v>
      </c>
      <c r="B25" s="30">
        <f aca="true" t="shared" si="6" ref="B25:J25">+B26+B31+B43</f>
        <v>1217283.69</v>
      </c>
      <c r="C25" s="30">
        <f t="shared" si="6"/>
        <v>813135.5</v>
      </c>
      <c r="D25" s="30">
        <f t="shared" si="6"/>
        <v>1244331.18</v>
      </c>
      <c r="E25" s="30">
        <f t="shared" si="6"/>
        <v>644227.52</v>
      </c>
      <c r="F25" s="30">
        <f t="shared" si="6"/>
        <v>457822.6</v>
      </c>
      <c r="G25" s="30">
        <f t="shared" si="6"/>
        <v>457605.19</v>
      </c>
      <c r="H25" s="30">
        <f t="shared" si="6"/>
        <v>614136.61</v>
      </c>
      <c r="I25" s="30">
        <f t="shared" si="6"/>
        <v>1148316.56</v>
      </c>
      <c r="J25" s="30">
        <f t="shared" si="6"/>
        <v>504243.7</v>
      </c>
      <c r="K25" s="30">
        <f aca="true" t="shared" si="7" ref="K25:K33">SUM(B25:J25)</f>
        <v>7101102.550000002</v>
      </c>
      <c r="L25"/>
      <c r="M25"/>
      <c r="N25"/>
    </row>
    <row r="26" spans="1:14" ht="16.5" customHeight="1">
      <c r="A26" s="18" t="s">
        <v>23</v>
      </c>
      <c r="B26" s="30">
        <f aca="true" t="shared" si="8" ref="B26:J26">B27+B28+B29+B30</f>
        <v>-64836.31</v>
      </c>
      <c r="C26" s="30">
        <f t="shared" si="8"/>
        <v>-24734.5</v>
      </c>
      <c r="D26" s="30">
        <f t="shared" si="8"/>
        <v>-42786.66</v>
      </c>
      <c r="E26" s="30">
        <f t="shared" si="8"/>
        <v>-49555.48</v>
      </c>
      <c r="F26" s="30">
        <f t="shared" si="8"/>
        <v>-25634.4</v>
      </c>
      <c r="G26" s="30">
        <f t="shared" si="8"/>
        <v>-65810.81</v>
      </c>
      <c r="H26" s="30">
        <f t="shared" si="8"/>
        <v>-23583.39</v>
      </c>
      <c r="I26" s="30">
        <f t="shared" si="8"/>
        <v>-44624.44</v>
      </c>
      <c r="J26" s="30">
        <f t="shared" si="8"/>
        <v>-7357.12</v>
      </c>
      <c r="K26" s="30">
        <f t="shared" si="7"/>
        <v>-348923.11000000004</v>
      </c>
      <c r="L26"/>
      <c r="M26"/>
      <c r="N26"/>
    </row>
    <row r="27" spans="1:14" s="23" customFormat="1" ht="16.5" customHeight="1">
      <c r="A27" s="29" t="s">
        <v>59</v>
      </c>
      <c r="B27" s="30">
        <f>-ROUND((B9)*$E$3,2)</f>
        <v>-32062.8</v>
      </c>
      <c r="C27" s="30">
        <f aca="true" t="shared" si="9" ref="C27:J27">-ROUND((C9)*$E$3,2)</f>
        <v>-22910.8</v>
      </c>
      <c r="D27" s="30">
        <f t="shared" si="9"/>
        <v>-33369.6</v>
      </c>
      <c r="E27" s="30">
        <f t="shared" si="9"/>
        <v>-17842</v>
      </c>
      <c r="F27" s="30">
        <f t="shared" si="9"/>
        <v>-25634.4</v>
      </c>
      <c r="G27" s="30">
        <f t="shared" si="9"/>
        <v>-16583.6</v>
      </c>
      <c r="H27" s="30">
        <f t="shared" si="9"/>
        <v>-14964.4</v>
      </c>
      <c r="I27" s="30">
        <f t="shared" si="9"/>
        <v>-31174</v>
      </c>
      <c r="J27" s="30">
        <f t="shared" si="9"/>
        <v>-3207.6</v>
      </c>
      <c r="K27" s="30">
        <f t="shared" si="7"/>
        <v>-197749.2</v>
      </c>
      <c r="L27" s="28"/>
      <c r="M27"/>
      <c r="N27"/>
    </row>
    <row r="28" spans="1:14" ht="16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21</v>
      </c>
      <c r="B29" s="30">
        <v>-154</v>
      </c>
      <c r="C29" s="30">
        <v>-30.8</v>
      </c>
      <c r="D29" s="30">
        <v>-92.4</v>
      </c>
      <c r="E29" s="30">
        <v>-92.4</v>
      </c>
      <c r="F29" s="26">
        <v>0</v>
      </c>
      <c r="G29" s="30">
        <v>-61.6</v>
      </c>
      <c r="H29" s="30">
        <v>-16.55</v>
      </c>
      <c r="I29" s="30">
        <v>-25.82</v>
      </c>
      <c r="J29" s="30">
        <v>-7.97</v>
      </c>
      <c r="K29" s="30">
        <f t="shared" si="7"/>
        <v>-481.5400000000001</v>
      </c>
      <c r="L29"/>
      <c r="M29"/>
      <c r="N29"/>
    </row>
    <row r="30" spans="1:14" ht="16.5" customHeight="1">
      <c r="A30" s="25" t="s">
        <v>20</v>
      </c>
      <c r="B30" s="30">
        <v>-32619.51</v>
      </c>
      <c r="C30" s="30">
        <v>-1792.9</v>
      </c>
      <c r="D30" s="30">
        <v>-9324.66</v>
      </c>
      <c r="E30" s="30">
        <v>-31621.08</v>
      </c>
      <c r="F30" s="26">
        <v>0</v>
      </c>
      <c r="G30" s="30">
        <v>-49165.61</v>
      </c>
      <c r="H30" s="30">
        <v>-8602.44</v>
      </c>
      <c r="I30" s="30">
        <v>-13424.62</v>
      </c>
      <c r="J30" s="30">
        <v>-4141.55</v>
      </c>
      <c r="K30" s="30">
        <f t="shared" si="7"/>
        <v>-150692.36999999997</v>
      </c>
      <c r="L30"/>
      <c r="M30"/>
      <c r="N30"/>
    </row>
    <row r="31" spans="1:14" s="23" customFormat="1" ht="16.5" customHeight="1">
      <c r="A31" s="18" t="s">
        <v>19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18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11</v>
      </c>
      <c r="B39" s="17">
        <v>0</v>
      </c>
      <c r="C39" s="17">
        <v>0</v>
      </c>
      <c r="D39" s="27">
        <v>0</v>
      </c>
      <c r="E39" s="27">
        <v>0</v>
      </c>
      <c r="F39" s="17">
        <v>0</v>
      </c>
      <c r="G39" s="27">
        <v>0</v>
      </c>
      <c r="H39" s="27">
        <v>0</v>
      </c>
      <c r="I39" s="17">
        <v>0</v>
      </c>
      <c r="J39" s="17">
        <v>0</v>
      </c>
      <c r="K39" s="27">
        <f>SUM(B39:J39)</f>
        <v>0</v>
      </c>
      <c r="L39" s="24"/>
      <c r="M39"/>
      <c r="N39"/>
    </row>
    <row r="40" spans="1:14" s="23" customFormat="1" ht="16.5" customHeight="1">
      <c r="A40" s="25" t="s">
        <v>10</v>
      </c>
      <c r="B40" s="17">
        <v>0</v>
      </c>
      <c r="C40" s="17">
        <v>0</v>
      </c>
      <c r="D40" s="27">
        <v>0</v>
      </c>
      <c r="E40" s="27">
        <v>0</v>
      </c>
      <c r="F40" s="17">
        <v>0</v>
      </c>
      <c r="G40" s="27">
        <v>0</v>
      </c>
      <c r="H40" s="27">
        <v>0</v>
      </c>
      <c r="I40" s="17">
        <v>0</v>
      </c>
      <c r="J40" s="17">
        <v>0</v>
      </c>
      <c r="K40" s="27">
        <f>SUM(B40:J40)</f>
        <v>0</v>
      </c>
      <c r="L40" s="24"/>
      <c r="M40"/>
      <c r="N40"/>
    </row>
    <row r="41" spans="1:14" s="23" customFormat="1" ht="16.5" customHeight="1">
      <c r="A41" s="25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70</v>
      </c>
      <c r="B43" s="27">
        <v>1282120</v>
      </c>
      <c r="C43" s="27">
        <v>837870</v>
      </c>
      <c r="D43" s="27">
        <v>1305744</v>
      </c>
      <c r="E43" s="27">
        <v>693783</v>
      </c>
      <c r="F43" s="27">
        <v>483457</v>
      </c>
      <c r="G43" s="27">
        <v>523416</v>
      </c>
      <c r="H43" s="27">
        <v>637720</v>
      </c>
      <c r="I43" s="27">
        <v>1192941</v>
      </c>
      <c r="J43" s="27">
        <v>516993</v>
      </c>
      <c r="K43" s="27">
        <f>SUM(B43:J43)</f>
        <v>7474044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1843883.14</v>
      </c>
      <c r="C45" s="27">
        <f aca="true" t="shared" si="11" ref="C45:J45">IF(C17+C25+C46&lt;0,0,C17+C25+C46)</f>
        <v>1489274.5499999998</v>
      </c>
      <c r="D45" s="27">
        <f t="shared" si="11"/>
        <v>2097036.56</v>
      </c>
      <c r="E45" s="27">
        <f t="shared" si="11"/>
        <v>1194864.94</v>
      </c>
      <c r="F45" s="27">
        <f t="shared" si="11"/>
        <v>1036602.0800000001</v>
      </c>
      <c r="G45" s="27">
        <f t="shared" si="11"/>
        <v>1194301.76</v>
      </c>
      <c r="H45" s="27">
        <f t="shared" si="11"/>
        <v>1188944.3199999998</v>
      </c>
      <c r="I45" s="27">
        <f t="shared" si="11"/>
        <v>1915953.2000000002</v>
      </c>
      <c r="J45" s="27">
        <f t="shared" si="11"/>
        <v>706455</v>
      </c>
      <c r="K45" s="20">
        <f>SUM(B45:J45)</f>
        <v>12667315.55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1843883.1400000001</v>
      </c>
      <c r="C51" s="10">
        <f t="shared" si="13"/>
        <v>1489274.54</v>
      </c>
      <c r="D51" s="10">
        <f t="shared" si="13"/>
        <v>2097036.56</v>
      </c>
      <c r="E51" s="10">
        <f t="shared" si="13"/>
        <v>1194864.94</v>
      </c>
      <c r="F51" s="10">
        <f t="shared" si="13"/>
        <v>1036602.08</v>
      </c>
      <c r="G51" s="10">
        <f t="shared" si="13"/>
        <v>1194301.75</v>
      </c>
      <c r="H51" s="10">
        <f t="shared" si="13"/>
        <v>1188944.31</v>
      </c>
      <c r="I51" s="10">
        <f>SUM(I52:I64)</f>
        <v>1915953.21</v>
      </c>
      <c r="J51" s="10">
        <f t="shared" si="13"/>
        <v>706455</v>
      </c>
      <c r="K51" s="5">
        <f>SUM(K52:K64)</f>
        <v>12667315.53</v>
      </c>
      <c r="L51" s="9"/>
    </row>
    <row r="52" spans="1:11" ht="16.5" customHeight="1">
      <c r="A52" s="7" t="s">
        <v>60</v>
      </c>
      <c r="B52" s="8">
        <v>1613763.85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1613763.85</v>
      </c>
    </row>
    <row r="53" spans="1:11" ht="16.5" customHeight="1">
      <c r="A53" s="7" t="s">
        <v>61</v>
      </c>
      <c r="B53" s="8">
        <v>230119.29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230119.29</v>
      </c>
    </row>
    <row r="54" spans="1:11" ht="16.5" customHeight="1">
      <c r="A54" s="7" t="s">
        <v>4</v>
      </c>
      <c r="B54" s="6">
        <v>0</v>
      </c>
      <c r="C54" s="8">
        <v>1489274.54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1489274.54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2097036.56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2097036.56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1194864.94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1194864.94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1036602.08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1036602.08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1194301.75</v>
      </c>
      <c r="H58" s="6">
        <v>0</v>
      </c>
      <c r="I58" s="6">
        <v>0</v>
      </c>
      <c r="J58" s="6">
        <v>0</v>
      </c>
      <c r="K58" s="5">
        <f t="shared" si="14"/>
        <v>1194301.75</v>
      </c>
    </row>
    <row r="59" spans="1:11" ht="16.5" customHeight="1">
      <c r="A59" s="7" t="s">
        <v>53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1188944.31</v>
      </c>
      <c r="I59" s="6">
        <v>0</v>
      </c>
      <c r="J59" s="6">
        <v>0</v>
      </c>
      <c r="K59" s="5">
        <f t="shared" si="14"/>
        <v>1188944.31</v>
      </c>
    </row>
    <row r="60" spans="1:11" ht="16.5" customHeight="1">
      <c r="A60" s="7" t="s">
        <v>54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666844.94</v>
      </c>
      <c r="J61" s="6">
        <v>0</v>
      </c>
      <c r="K61" s="5">
        <f t="shared" si="14"/>
        <v>666844.94</v>
      </c>
    </row>
    <row r="62" spans="1:11" ht="16.5" customHeight="1">
      <c r="A62" s="7" t="s">
        <v>56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1249108.27</v>
      </c>
      <c r="J62" s="6">
        <v>0</v>
      </c>
      <c r="K62" s="5">
        <f t="shared" si="14"/>
        <v>1249108.27</v>
      </c>
    </row>
    <row r="63" spans="1:11" ht="16.5" customHeight="1">
      <c r="A63" s="7" t="s">
        <v>57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706455</v>
      </c>
      <c r="K63" s="5">
        <f t="shared" si="14"/>
        <v>706455</v>
      </c>
    </row>
    <row r="64" spans="1:11" ht="18" customHeight="1">
      <c r="A64" s="4" t="s">
        <v>68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1" t="s">
        <v>71</v>
      </c>
    </row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2020-04-20T18:23:20Z</dcterms:modified>
  <cp:category/>
  <cp:version/>
  <cp:contentType/>
  <cp:contentStatus/>
</cp:coreProperties>
</file>