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total" sheetId="1" r:id="rId1"/>
  </sheets>
  <definedNames>
    <definedName name="_xlnm.Print_Area" localSheetId="0">'total'!$A$1:$K$64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<sst xmlns="http://schemas.openxmlformats.org/spreadsheetml/2006/main" count="72" uniqueCount="71">
  <si>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</si>
  <si>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</si>
  <si>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</si>
  <si>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</si>
  <si>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</si>
  <si>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</si>
  <si>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</si>
  <si>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</si>
  <si>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</si>
  <si>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</si>
  <si>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</si>
  <si>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</si>
  <si>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</si>
  <si>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</si>
  <si>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</si>
  <si>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</si>
  <si>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</si>
  <si>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</si>
  <si>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</si>
  <si>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</si>
  <si>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</si>
  <si>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</si>
  <si>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</si>
  <si>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</si>
  <si>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</si>
  <si>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</si>
  <si>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</si>
  <si>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</si>
  <si>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</si>
  <si>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</si>
  <si>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</si>
  <si>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</si>
  <si>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</si>
  <si>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</si>
  <si>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</si>
  <si>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</si>
  <si>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</si>
  <si>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</si>
  <si>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</si>
  <si>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</si>
  <si>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</si>
  <si>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</si>
  <si>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</si>
  <si>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</si>
  <si>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</si>
  <si>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</si>
  <si>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</si>
  <si>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</si>
  <si>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</si>
  <si>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</si>
  <si>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</si>
  <si>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</si>
  <si>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</si>
  <si>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</si>
  <si>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</si>
  <si>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</si>
  <si>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</si>
  <si>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</si>
  <si>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</si>
  <si>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</si>
  <si>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</si>
  <si>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</si>
  <si>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</si>
  <si>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</si>
  <si>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</si>
  <si>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</si>
  <si>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</si>
  <si>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</si>
  <si>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</si>
  <si>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</si>
  <si>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PERÍODO DE OPERAÇÃO 01/04/20 A 30/04/20 - VENCIMENTO 08/04/20 A 08/05/20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</si>
</sst>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53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52</v>
      </c>
      <c r="B4" s="58" t="s">
        <v>51</v>
      </c>
      <c r="C4" s="59"/>
      <c r="D4" s="59"/>
      <c r="E4" s="59"/>
      <c r="F4" s="59"/>
      <c r="G4" s="59"/>
      <c r="H4" s="59"/>
      <c r="I4" s="59"/>
      <c r="J4" s="59"/>
      <c r="K4" s="57" t="s">
        <v>50</v>
      </c>
    </row>
    <row r="5" spans="1:11" ht="43.5" customHeight="1">
      <c r="A5" s="57"/>
      <c r="B5" s="48" t="s">
        <v>63</v>
      </c>
      <c r="C5" s="48" t="s">
        <v>49</v>
      </c>
      <c r="D5" s="49" t="s">
        <v>64</v>
      </c>
      <c r="E5" s="49" t="s">
        <v>65</v>
      </c>
      <c r="F5" s="49" t="s">
        <v>66</v>
      </c>
      <c r="G5" s="48" t="s">
        <v>67</v>
      </c>
      <c r="H5" s="49" t="s">
        <v>64</v>
      </c>
      <c r="I5" s="48" t="s">
        <v>48</v>
      </c>
      <c r="J5" s="48" t="s">
        <v>68</v>
      </c>
      <c r="K5" s="57"/>
    </row>
    <row r="6" spans="1:11" ht="18.75" customHeight="1">
      <c r="A6" s="57"/>
      <c r="B6" s="47" t="s">
        <v>47</v>
      </c>
      <c r="C6" s="47" t="s">
        <v>46</v>
      </c>
      <c r="D6" s="47" t="s">
        <v>45</v>
      </c>
      <c r="E6" s="47" t="s">
        <v>44</v>
      </c>
      <c r="F6" s="47" t="s">
        <v>43</v>
      </c>
      <c r="G6" s="47" t="s">
        <v>42</v>
      </c>
      <c r="H6" s="47" t="s">
        <v>41</v>
      </c>
      <c r="I6" s="47" t="s">
        <v>40</v>
      </c>
      <c r="J6" s="47" t="s">
        <v>39</v>
      </c>
      <c r="K6" s="57"/>
    </row>
    <row r="7" spans="1:14" ht="16.5" customHeight="1">
      <c r="A7" s="12" t="s">
        <v>38</v>
      </c>
      <c r="B7" s="46">
        <v>2830724</v>
      </c>
      <c r="C7" s="46">
        <v>2153380</v>
      </c>
      <c r="D7" s="46">
        <v>3381665</v>
      </c>
      <c r="E7" s="46">
        <v>1695496</v>
      </c>
      <c r="F7" s="46">
        <v>2113209</v>
      </c>
      <c r="G7" s="46">
        <v>2476485</v>
      </c>
      <c r="H7" s="46">
        <v>2661259</v>
      </c>
      <c r="I7" s="46">
        <v>3455081</v>
      </c>
      <c r="J7" s="46">
        <v>769334</v>
      </c>
      <c r="K7" s="46">
        <f aca="true" t="shared" si="0" ref="B7:K7">K8+K11</f>
        <v>21536633</v>
      </c>
      <c r="L7" s="45"/>
      <c r="M7"/>
      <c r="N7"/>
    </row>
    <row r="8" spans="1:14" ht="16.5" customHeight="1">
      <c r="A8" s="43" t="s">
        <v>37</v>
      </c>
      <c r="B8" s="44">
        <v>179482</v>
      </c>
      <c r="C8" s="44">
        <v>135224</v>
      </c>
      <c r="D8" s="44">
        <v>193614</v>
      </c>
      <c r="E8" s="44">
        <v>104551</v>
      </c>
      <c r="F8" s="44">
        <v>145632</v>
      </c>
      <c r="G8" s="44">
        <v>95137</v>
      </c>
      <c r="H8" s="44">
        <v>89423</v>
      </c>
      <c r="I8" s="44">
        <v>176082</v>
      </c>
      <c r="J8" s="44">
        <v>19018</v>
      </c>
      <c r="K8" s="37">
        <f>SUM(B8:J8)</f>
        <v>1138163</v>
      </c>
      <c r="L8"/>
      <c r="M8"/>
      <c r="N8"/>
    </row>
    <row r="9" spans="1:14" ht="16.5" customHeight="1">
      <c r="A9" s="21" t="s">
        <v>36</v>
      </c>
      <c r="B9" s="44">
        <v>179412</v>
      </c>
      <c r="C9" s="44">
        <v>135218</v>
      </c>
      <c r="D9" s="44">
        <v>193611</v>
      </c>
      <c r="E9" s="44">
        <v>104374</v>
      </c>
      <c r="F9" s="44">
        <v>145589</v>
      </c>
      <c r="G9" s="44">
        <v>95118</v>
      </c>
      <c r="H9" s="44">
        <v>89423</v>
      </c>
      <c r="I9" s="44">
        <v>175954</v>
      </c>
      <c r="J9" s="44">
        <v>19018</v>
      </c>
      <c r="K9" s="37">
        <f>SUM(B9:J9)</f>
        <v>1137717</v>
      </c>
      <c r="L9"/>
      <c r="M9"/>
      <c r="N9"/>
    </row>
    <row r="10" spans="1:14" ht="16.5" customHeight="1">
      <c r="A10" s="21" t="s">
        <v>35</v>
      </c>
      <c r="B10" s="44">
        <v>70</v>
      </c>
      <c r="C10" s="44">
        <v>6</v>
      </c>
      <c r="D10" s="44">
        <v>3</v>
      </c>
      <c r="E10" s="44">
        <v>177</v>
      </c>
      <c r="F10" s="44">
        <v>43</v>
      </c>
      <c r="G10" s="44">
        <v>19</v>
      </c>
      <c r="H10" s="44">
        <v>0</v>
      </c>
      <c r="I10" s="44">
        <v>128</v>
      </c>
      <c r="J10" s="44">
        <v>0</v>
      </c>
      <c r="K10" s="37">
        <f>SUM(B10:J10)</f>
        <v>446</v>
      </c>
      <c r="L10"/>
      <c r="M10"/>
      <c r="N10"/>
    </row>
    <row r="11" spans="1:14" ht="16.5" customHeight="1">
      <c r="A11" s="43" t="s">
        <v>34</v>
      </c>
      <c r="B11" s="44">
        <v>2651242</v>
      </c>
      <c r="C11" s="44">
        <v>2018156</v>
      </c>
      <c r="D11" s="44">
        <v>3188051</v>
      </c>
      <c r="E11" s="44">
        <v>1590945</v>
      </c>
      <c r="F11" s="44">
        <v>1967577</v>
      </c>
      <c r="G11" s="44">
        <v>2381348</v>
      </c>
      <c r="H11" s="44">
        <v>2571836</v>
      </c>
      <c r="I11" s="44">
        <v>3278999</v>
      </c>
      <c r="J11" s="44">
        <v>750316</v>
      </c>
      <c r="K11" s="37">
        <f>SUM(B11:J11)</f>
        <v>20398470</v>
      </c>
      <c r="L11"/>
      <c r="M11"/>
      <c r="N11"/>
    </row>
    <row r="12" spans="1:14" ht="12" customHeight="1">
      <c r="A12" s="21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5" t="s">
        <v>33</v>
      </c>
      <c r="B13" s="41">
        <v>3.4008</v>
      </c>
      <c r="C13" s="41">
        <v>3.7331</v>
      </c>
      <c r="D13" s="41">
        <v>4.1353</v>
      </c>
      <c r="E13" s="41">
        <v>3.6002</v>
      </c>
      <c r="F13" s="41">
        <v>3.8073</v>
      </c>
      <c r="G13" s="41">
        <v>3.8495</v>
      </c>
      <c r="H13" s="41">
        <v>3.0686</v>
      </c>
      <c r="I13" s="41">
        <v>3.0976</v>
      </c>
      <c r="J13" s="41">
        <v>3.5095</v>
      </c>
      <c r="K13" s="30"/>
      <c r="L13"/>
      <c r="M13"/>
      <c r="N13"/>
    </row>
    <row r="14" spans="1:11" ht="12" customHeight="1">
      <c r="A14" s="40"/>
      <c r="B14" s="16"/>
      <c r="C14" s="39"/>
      <c r="D14" s="39"/>
      <c r="E14" s="39"/>
      <c r="F14" s="39"/>
      <c r="G14" s="39"/>
      <c r="H14" s="39"/>
      <c r="I14" s="39"/>
      <c r="J14" s="39"/>
      <c r="K14" s="30"/>
    </row>
    <row r="15" spans="1:11" ht="16.5" customHeight="1">
      <c r="A15" s="15" t="s">
        <v>32</v>
      </c>
      <c r="B15" s="38">
        <v>1.353622657499667</v>
      </c>
      <c r="C15" s="38">
        <v>1.762712322081911</v>
      </c>
      <c r="D15" s="38">
        <v>1.316326746777904</v>
      </c>
      <c r="E15" s="38">
        <v>1.839388634744631</v>
      </c>
      <c r="F15" s="38">
        <v>1.556848954181686</v>
      </c>
      <c r="G15" s="38">
        <v>1.70351154804511</v>
      </c>
      <c r="H15" s="38">
        <v>1.525104956590769</v>
      </c>
      <c r="I15" s="38">
        <v>1.520982827748053</v>
      </c>
      <c r="J15" s="38">
        <v>1.545354388180244</v>
      </c>
      <c r="K15" s="30"/>
    </row>
    <row r="16" spans="1:11" ht="12" customHeight="1">
      <c r="A16" s="15"/>
      <c r="B16" s="30"/>
      <c r="C16" s="30"/>
      <c r="D16" s="30"/>
      <c r="E16" s="37"/>
      <c r="F16" s="30"/>
      <c r="G16" s="30"/>
      <c r="H16" s="30"/>
      <c r="I16" s="30"/>
      <c r="J16" s="30"/>
      <c r="K16" s="14"/>
    </row>
    <row r="17" spans="1:14" ht="16.5" customHeight="1">
      <c r="A17" s="36" t="s">
        <v>31</v>
      </c>
      <c r="B17" s="35">
        <v>15116086.01</v>
      </c>
      <c r="C17" s="35">
        <v>15855742.640000002</v>
      </c>
      <c r="D17" s="35">
        <v>20387462.490000002</v>
      </c>
      <c r="E17" s="35">
        <v>12958227.299999999</v>
      </c>
      <c r="F17" s="35">
        <v>13941695.510000004</v>
      </c>
      <c r="G17" s="35">
        <v>17254221.889999997</v>
      </c>
      <c r="H17" s="35">
        <v>13986922.989999996</v>
      </c>
      <c r="I17" s="35">
        <v>18892354.240000002</v>
      </c>
      <c r="J17" s="35">
        <v>4904569.060000001</v>
      </c>
      <c r="K17" s="35">
        <f aca="true" t="shared" si="1" ref="K17:K22">SUM(B17:J17)</f>
        <v>133297282.13</v>
      </c>
      <c r="L17"/>
      <c r="M17"/>
      <c r="N17"/>
    </row>
    <row r="18" spans="1:14" ht="16.5" customHeight="1">
      <c r="A18" s="34" t="s">
        <v>30</v>
      </c>
      <c r="B18" s="29">
        <v>9626726.179999998</v>
      </c>
      <c r="C18" s="29">
        <v>8038782.880000001</v>
      </c>
      <c r="D18" s="29">
        <v>13984199.27</v>
      </c>
      <c r="E18" s="29">
        <v>6104124.699999998</v>
      </c>
      <c r="F18" s="29">
        <v>8045620.610000002</v>
      </c>
      <c r="G18" s="29">
        <v>9533229.03</v>
      </c>
      <c r="H18" s="29">
        <v>8166339.359999998</v>
      </c>
      <c r="I18" s="29">
        <v>10702458.9</v>
      </c>
      <c r="J18" s="29">
        <v>2699977.680000001</v>
      </c>
      <c r="K18" s="29">
        <f t="shared" si="1"/>
        <v>76901458.61</v>
      </c>
      <c r="L18"/>
      <c r="M18"/>
      <c r="N18"/>
    </row>
    <row r="19" spans="1:14" ht="16.5" customHeight="1">
      <c r="A19" s="17" t="s">
        <v>29</v>
      </c>
      <c r="B19" s="29">
        <v>4315227.160000001</v>
      </c>
      <c r="C19" s="29">
        <v>6961762.660000001</v>
      </c>
      <c r="D19" s="29">
        <v>5652162.220000001</v>
      </c>
      <c r="E19" s="29">
        <v>6029533.829999999</v>
      </c>
      <c r="F19" s="29">
        <v>5162487.430000002</v>
      </c>
      <c r="G19" s="29">
        <v>7231728.859999999</v>
      </c>
      <c r="H19" s="29">
        <v>5160164.53</v>
      </c>
      <c r="I19" s="29">
        <v>6444162.340000001</v>
      </c>
      <c r="J19" s="29">
        <v>1851232.1800000002</v>
      </c>
      <c r="K19" s="29">
        <f t="shared" si="1"/>
        <v>48808461.21000001</v>
      </c>
      <c r="L19"/>
      <c r="M19"/>
      <c r="N19"/>
    </row>
    <row r="20" spans="1:14" ht="16.5" customHeight="1">
      <c r="A20" s="17" t="s">
        <v>28</v>
      </c>
      <c r="B20" s="29">
        <v>1133093.1000000003</v>
      </c>
      <c r="C20" s="29">
        <v>855197.0999999995</v>
      </c>
      <c r="D20" s="29">
        <v>751100.9999999998</v>
      </c>
      <c r="E20" s="29">
        <v>783529.2000000003</v>
      </c>
      <c r="F20" s="29">
        <v>692547.9000000003</v>
      </c>
      <c r="G20" s="29">
        <v>489263.99999999977</v>
      </c>
      <c r="H20" s="29">
        <v>660419.0999999995</v>
      </c>
      <c r="I20" s="29">
        <v>1745733.0000000007</v>
      </c>
      <c r="J20" s="29">
        <v>353359.20000000024</v>
      </c>
      <c r="K20" s="29">
        <f t="shared" si="1"/>
        <v>7464243.600000001</v>
      </c>
      <c r="L20"/>
      <c r="M20"/>
      <c r="N20"/>
    </row>
    <row r="21" spans="1:14" ht="16.5" customHeight="1">
      <c r="A21" s="17" t="s">
        <v>27</v>
      </c>
      <c r="B21" s="29">
        <v>41039.57000000001</v>
      </c>
      <c r="C21" s="33">
        <v>0</v>
      </c>
      <c r="D21" s="33">
        <v>0</v>
      </c>
      <c r="E21" s="29">
        <v>41039.57000000001</v>
      </c>
      <c r="F21" s="29">
        <v>41039.57000000001</v>
      </c>
      <c r="G21" s="33">
        <v>0</v>
      </c>
      <c r="H21" s="33">
        <v>0</v>
      </c>
      <c r="I21" s="33">
        <v>0</v>
      </c>
      <c r="J21" s="33">
        <v>0</v>
      </c>
      <c r="K21" s="16">
        <f t="shared" si="1"/>
        <v>123118.71000000002</v>
      </c>
      <c r="L21"/>
      <c r="M21"/>
      <c r="N21"/>
    </row>
    <row r="22" spans="1:14" ht="16.5" customHeight="1">
      <c r="A22" s="17" t="s">
        <v>26</v>
      </c>
      <c r="B22" s="33">
        <v>0</v>
      </c>
      <c r="C22" s="33">
        <v>0</v>
      </c>
      <c r="D22" s="29">
        <v>0</v>
      </c>
      <c r="E22" s="29">
        <v>0</v>
      </c>
      <c r="F22" s="33">
        <v>0</v>
      </c>
      <c r="G22" s="29">
        <v>0</v>
      </c>
      <c r="H22" s="29">
        <v>0</v>
      </c>
      <c r="I22" s="33">
        <v>0</v>
      </c>
      <c r="J22" s="29">
        <v>0</v>
      </c>
      <c r="K22" s="29">
        <f t="shared" si="1"/>
        <v>0</v>
      </c>
      <c r="L22"/>
      <c r="M22"/>
      <c r="N22"/>
    </row>
    <row r="23" spans="1:11" ht="12" customHeight="1">
      <c r="A23" s="32"/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ht="12" customHeight="1">
      <c r="A24" s="17"/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4" ht="16.5" customHeight="1">
      <c r="A25" s="15" t="s">
        <v>25</v>
      </c>
      <c r="B25" s="29">
        <v>5217889.07</v>
      </c>
      <c r="C25" s="29">
        <v>4555366.17</v>
      </c>
      <c r="D25" s="29">
        <v>4661614.2700000005</v>
      </c>
      <c r="E25" s="29">
        <v>2075161.8199999996</v>
      </c>
      <c r="F25" s="29">
        <v>2556620.12</v>
      </c>
      <c r="G25" s="29">
        <v>1112255.3800000004</v>
      </c>
      <c r="H25" s="29">
        <v>2585417.0500000003</v>
      </c>
      <c r="I25" s="29">
        <v>4761618.150000002</v>
      </c>
      <c r="J25" s="29">
        <v>2370160.2599999993</v>
      </c>
      <c r="K25" s="29">
        <f aca="true" t="shared" si="2" ref="K25:K33">SUM(B25:J25)</f>
        <v>29896102.290000003</v>
      </c>
      <c r="L25"/>
      <c r="M25"/>
      <c r="N25"/>
    </row>
    <row r="26" spans="1:14" ht="16.5" customHeight="1">
      <c r="A26" s="17" t="s">
        <v>24</v>
      </c>
      <c r="B26" s="29">
        <v>-1956794.8</v>
      </c>
      <c r="C26" s="29">
        <v>-629145.6899999998</v>
      </c>
      <c r="D26" s="29">
        <v>-1149165.71</v>
      </c>
      <c r="E26" s="29">
        <v>-1491646.6700000002</v>
      </c>
      <c r="F26" s="29">
        <v>-640591.6000000001</v>
      </c>
      <c r="G26" s="29">
        <v>-1972109.2300000002</v>
      </c>
      <c r="H26" s="29">
        <v>-671804.0099999999</v>
      </c>
      <c r="I26" s="29">
        <v>-1208568.4900000005</v>
      </c>
      <c r="J26" s="29">
        <v>-217684.22999999998</v>
      </c>
      <c r="K26" s="29">
        <f t="shared" si="2"/>
        <v>-9937510.430000002</v>
      </c>
      <c r="L26"/>
      <c r="M26"/>
      <c r="N26"/>
    </row>
    <row r="27" spans="1:14" s="22" customFormat="1" ht="16.5" customHeight="1">
      <c r="A27" s="28" t="s">
        <v>60</v>
      </c>
      <c r="B27" s="29">
        <v>-789412.8000000002</v>
      </c>
      <c r="C27" s="29">
        <v>-594959.2</v>
      </c>
      <c r="D27" s="29">
        <v>-851888.3999999999</v>
      </c>
      <c r="E27" s="29">
        <v>-459245.5999999999</v>
      </c>
      <c r="F27" s="29">
        <v>-640591.6000000001</v>
      </c>
      <c r="G27" s="29">
        <v>-418519.19999999995</v>
      </c>
      <c r="H27" s="29">
        <v>-393461.20000000007</v>
      </c>
      <c r="I27" s="29">
        <v>-774197.6000000001</v>
      </c>
      <c r="J27" s="29">
        <v>-83679.19999999998</v>
      </c>
      <c r="K27" s="29">
        <f t="shared" si="2"/>
        <v>-5005954.8</v>
      </c>
      <c r="L27" s="27"/>
      <c r="M27"/>
      <c r="N27"/>
    </row>
    <row r="28" spans="1:14" ht="16.5" customHeight="1">
      <c r="A28" s="24" t="s">
        <v>23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9">
        <f t="shared" si="2"/>
        <v>0</v>
      </c>
      <c r="L28"/>
      <c r="M28"/>
      <c r="N28"/>
    </row>
    <row r="29" spans="1:14" ht="16.5" customHeight="1">
      <c r="A29" s="24" t="s">
        <v>22</v>
      </c>
      <c r="B29" s="29">
        <v>-4488</v>
      </c>
      <c r="C29" s="29">
        <v>-770</v>
      </c>
      <c r="D29" s="29">
        <v>-1412.3999999999999</v>
      </c>
      <c r="E29" s="29">
        <v>-2556.4</v>
      </c>
      <c r="F29" s="25">
        <v>0</v>
      </c>
      <c r="G29" s="29">
        <v>-976.7999999999998</v>
      </c>
      <c r="H29" s="29">
        <v>-281.2800000000001</v>
      </c>
      <c r="I29" s="29">
        <v>-439.08</v>
      </c>
      <c r="J29" s="29">
        <v>-135.42000000000002</v>
      </c>
      <c r="K29" s="29">
        <f t="shared" si="2"/>
        <v>-11059.38</v>
      </c>
      <c r="L29"/>
      <c r="M29"/>
      <c r="N29"/>
    </row>
    <row r="30" spans="1:14" ht="16.5" customHeight="1">
      <c r="A30" s="24" t="s">
        <v>21</v>
      </c>
      <c r="B30" s="29">
        <v>-1162894.0000000002</v>
      </c>
      <c r="C30" s="29">
        <v>-33416.49</v>
      </c>
      <c r="D30" s="29">
        <v>-295864.91</v>
      </c>
      <c r="E30" s="29">
        <v>-1029844.6699999998</v>
      </c>
      <c r="F30" s="25">
        <v>0</v>
      </c>
      <c r="G30" s="29">
        <v>-1552613.2299999997</v>
      </c>
      <c r="H30" s="29">
        <v>-278061.53</v>
      </c>
      <c r="I30" s="29">
        <v>-433931.81</v>
      </c>
      <c r="J30" s="29">
        <v>-133869.61</v>
      </c>
      <c r="K30" s="29">
        <f t="shared" si="2"/>
        <v>-4920496.25</v>
      </c>
      <c r="L30"/>
      <c r="M30"/>
      <c r="N30"/>
    </row>
    <row r="31" spans="1:14" s="22" customFormat="1" ht="16.5" customHeight="1">
      <c r="A31" s="17" t="s">
        <v>20</v>
      </c>
      <c r="B31" s="26">
        <v>0</v>
      </c>
      <c r="C31" s="26">
        <v>0</v>
      </c>
      <c r="D31" s="26">
        <v>-1258784.8199999996</v>
      </c>
      <c r="E31" s="26">
        <v>-920000</v>
      </c>
      <c r="F31" s="26">
        <v>0</v>
      </c>
      <c r="G31" s="26">
        <v>-1000000</v>
      </c>
      <c r="H31" s="26">
        <v>-450000</v>
      </c>
      <c r="I31" s="26">
        <v>0</v>
      </c>
      <c r="J31" s="26">
        <v>-161765.2899999999</v>
      </c>
      <c r="K31" s="29">
        <f t="shared" si="2"/>
        <v>-3790550.1099999994</v>
      </c>
      <c r="L31"/>
      <c r="M31"/>
      <c r="N31"/>
    </row>
    <row r="32" spans="1:14" ht="16.5" customHeight="1">
      <c r="A32" s="24" t="s">
        <v>19</v>
      </c>
      <c r="B32" s="16">
        <v>0</v>
      </c>
      <c r="C32" s="16">
        <v>0</v>
      </c>
      <c r="D32" s="26">
        <v>-558784.8199999997</v>
      </c>
      <c r="E32" s="25">
        <v>0</v>
      </c>
      <c r="F32" s="25">
        <v>0</v>
      </c>
      <c r="G32" s="16">
        <v>0</v>
      </c>
      <c r="H32" s="25">
        <v>0</v>
      </c>
      <c r="I32" s="16">
        <v>0</v>
      </c>
      <c r="J32" s="26">
        <v>-161765.2899999999</v>
      </c>
      <c r="K32" s="29">
        <f t="shared" si="2"/>
        <v>-720550.1099999996</v>
      </c>
      <c r="L32"/>
      <c r="M32"/>
      <c r="N32"/>
    </row>
    <row r="33" spans="1:14" ht="16.5" customHeight="1">
      <c r="A33" s="24" t="s">
        <v>18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9">
        <f t="shared" si="2"/>
        <v>0</v>
      </c>
      <c r="L33"/>
      <c r="M33"/>
      <c r="N33"/>
    </row>
    <row r="34" spans="1:14" ht="16.5" customHeight="1">
      <c r="A34" s="24" t="s">
        <v>17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/>
      <c r="M34"/>
      <c r="N34"/>
    </row>
    <row r="35" spans="1:14" ht="16.5" customHeight="1">
      <c r="A35" s="24" t="s">
        <v>16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/>
      <c r="M35"/>
      <c r="N35"/>
    </row>
    <row r="36" spans="1:14" ht="16.5" customHeight="1">
      <c r="A36" s="24" t="s">
        <v>15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/>
      <c r="M36"/>
      <c r="N36"/>
    </row>
    <row r="37" spans="1:14" ht="16.5" customHeight="1">
      <c r="A37" s="24" t="s">
        <v>14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/>
      <c r="M37"/>
      <c r="N37"/>
    </row>
    <row r="38" spans="1:12" s="22" customFormat="1" ht="16.5" customHeight="1">
      <c r="A38" s="24" t="s">
        <v>13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23"/>
    </row>
    <row r="39" spans="1:14" s="22" customFormat="1" ht="16.5" customHeight="1">
      <c r="A39" s="24" t="s">
        <v>12</v>
      </c>
      <c r="B39" s="16">
        <v>0</v>
      </c>
      <c r="C39" s="16">
        <v>0</v>
      </c>
      <c r="D39" s="16">
        <v>700000</v>
      </c>
      <c r="E39" s="16">
        <v>3290000</v>
      </c>
      <c r="F39" s="16">
        <v>0</v>
      </c>
      <c r="G39" s="16">
        <v>3740000</v>
      </c>
      <c r="H39" s="16">
        <v>450000</v>
      </c>
      <c r="I39" s="16">
        <v>0</v>
      </c>
      <c r="J39" s="16">
        <v>0</v>
      </c>
      <c r="K39" s="29">
        <f>SUM(B39:J39)</f>
        <v>8180000</v>
      </c>
      <c r="L39" s="23"/>
      <c r="M39"/>
      <c r="N39"/>
    </row>
    <row r="40" spans="1:14" s="22" customFormat="1" ht="16.5" customHeight="1">
      <c r="A40" s="24" t="s">
        <v>11</v>
      </c>
      <c r="B40" s="16">
        <v>0</v>
      </c>
      <c r="C40" s="16">
        <v>0</v>
      </c>
      <c r="D40" s="16">
        <v>-1400000</v>
      </c>
      <c r="E40" s="16">
        <v>-4210000</v>
      </c>
      <c r="F40" s="16">
        <v>0</v>
      </c>
      <c r="G40" s="16">
        <v>-4740000</v>
      </c>
      <c r="H40" s="16">
        <v>-900000</v>
      </c>
      <c r="I40" s="16">
        <v>0</v>
      </c>
      <c r="J40" s="16">
        <v>0</v>
      </c>
      <c r="K40" s="29">
        <f>SUM(B40:J40)</f>
        <v>-11250000</v>
      </c>
      <c r="L40" s="23"/>
      <c r="M40"/>
      <c r="N40"/>
    </row>
    <row r="41" spans="1:14" s="22" customFormat="1" ht="16.5" customHeight="1">
      <c r="A41" s="24" t="s">
        <v>10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f>SUM(B41:J41)</f>
        <v>0</v>
      </c>
      <c r="L41" s="23"/>
      <c r="M41"/>
      <c r="N41"/>
    </row>
    <row r="42" spans="1:12" ht="12" customHeight="1">
      <c r="A42" s="21"/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/>
      <c r="L42" s="20"/>
    </row>
    <row r="43" spans="1:14" ht="16.5" customHeight="1">
      <c r="A43" s="17" t="s">
        <v>9</v>
      </c>
      <c r="B43" s="29">
        <v>7174683.869999999</v>
      </c>
      <c r="C43" s="29">
        <v>5184511.859999999</v>
      </c>
      <c r="D43" s="29">
        <v>7069564.8</v>
      </c>
      <c r="E43" s="29">
        <v>4486808.49</v>
      </c>
      <c r="F43" s="29">
        <v>3197211.7199999997</v>
      </c>
      <c r="G43" s="29">
        <v>4084364.6100000003</v>
      </c>
      <c r="H43" s="29">
        <v>3707221.06</v>
      </c>
      <c r="I43" s="29">
        <v>5970186.64</v>
      </c>
      <c r="J43" s="29">
        <v>2749609.78</v>
      </c>
      <c r="K43" s="29">
        <f>SUM(B43:J43)</f>
        <v>43624162.83</v>
      </c>
      <c r="L43" s="20"/>
      <c r="M43"/>
      <c r="N43"/>
    </row>
    <row r="44" spans="1:12" ht="12" customHeight="1">
      <c r="A44" s="17"/>
      <c r="B44" s="14"/>
      <c r="C44" s="14"/>
      <c r="D44" s="14"/>
      <c r="E44" s="14"/>
      <c r="F44" s="14"/>
      <c r="G44" s="14"/>
      <c r="H44" s="14"/>
      <c r="I44" s="14"/>
      <c r="J44" s="14"/>
      <c r="K44" s="19"/>
      <c r="L44" s="8"/>
    </row>
    <row r="45" spans="1:12" ht="16.5" customHeight="1">
      <c r="A45" s="15" t="s">
        <v>8</v>
      </c>
      <c r="B45" s="29">
        <v>20333975.08</v>
      </c>
      <c r="C45" s="29">
        <v>20411108.81</v>
      </c>
      <c r="D45" s="29">
        <v>25049076.76</v>
      </c>
      <c r="E45" s="29">
        <v>15033389.120000001</v>
      </c>
      <c r="F45" s="29">
        <v>16498315.630000005</v>
      </c>
      <c r="G45" s="29">
        <v>18366477.27</v>
      </c>
      <c r="H45" s="29">
        <v>16572340.04</v>
      </c>
      <c r="I45" s="29">
        <v>23653972.389999997</v>
      </c>
      <c r="J45" s="29">
        <v>7274729.319999999</v>
      </c>
      <c r="K45" s="19">
        <f>SUM(B45:J45)</f>
        <v>163193384.42</v>
      </c>
      <c r="L45" s="54"/>
    </row>
    <row r="46" spans="1:13" ht="16.5" customHeight="1">
      <c r="A46" s="17" t="s">
        <v>7</v>
      </c>
      <c r="B46" s="29">
        <v>0</v>
      </c>
      <c r="C46" s="29">
        <v>0</v>
      </c>
      <c r="D46" s="29">
        <v>-48163.55000000016</v>
      </c>
      <c r="E46" s="29">
        <v>-298466.2599999999</v>
      </c>
      <c r="F46" s="29">
        <v>0</v>
      </c>
      <c r="G46" s="29">
        <v>-894746.8599999996</v>
      </c>
      <c r="H46" s="29">
        <v>0</v>
      </c>
      <c r="I46" s="29">
        <v>0</v>
      </c>
      <c r="J46" s="29">
        <v>0</v>
      </c>
      <c r="K46" s="19">
        <f>SUM(B46:J46)</f>
        <v>-1241376.6699999997</v>
      </c>
      <c r="M46" s="18"/>
    </row>
    <row r="47" spans="1:14" ht="16.5" customHeight="1">
      <c r="A47" s="17" t="s">
        <v>6</v>
      </c>
      <c r="B47" s="29">
        <v>0</v>
      </c>
      <c r="C47" s="29">
        <v>0</v>
      </c>
      <c r="D47" s="29">
        <v>-48163.55000000016</v>
      </c>
      <c r="E47" s="29">
        <v>-298466.2599999999</v>
      </c>
      <c r="F47" s="29">
        <v>0</v>
      </c>
      <c r="G47" s="29">
        <v>-894746.8599999996</v>
      </c>
      <c r="H47" s="29">
        <v>0</v>
      </c>
      <c r="I47" s="29">
        <v>0</v>
      </c>
      <c r="J47" s="29">
        <v>0</v>
      </c>
      <c r="K47" s="19">
        <f>SUM(B47:J47)</f>
        <v>-1241376.6699999997</v>
      </c>
      <c r="L47"/>
      <c r="M47"/>
      <c r="N47"/>
    </row>
    <row r="48" spans="1:11" ht="12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2" customHeight="1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2" ht="16.5" customHeight="1">
      <c r="A51" s="10" t="s">
        <v>5</v>
      </c>
      <c r="B51" s="9">
        <v>20333974.86</v>
      </c>
      <c r="C51" s="9">
        <v>20411108.749999996</v>
      </c>
      <c r="D51" s="9">
        <v>25049076.750000004</v>
      </c>
      <c r="E51" s="9">
        <v>15033389.169999998</v>
      </c>
      <c r="F51" s="9">
        <v>16498315.620000003</v>
      </c>
      <c r="G51" s="9">
        <v>18366477.279999997</v>
      </c>
      <c r="H51" s="9">
        <v>16572340.049999999</v>
      </c>
      <c r="I51" s="9">
        <v>23653972.3</v>
      </c>
      <c r="J51" s="9">
        <v>7274729.29</v>
      </c>
      <c r="K51" s="5">
        <f>SUM(K52:K64)</f>
        <v>163193384.07</v>
      </c>
      <c r="L51" s="8"/>
    </row>
    <row r="52" spans="1:11" ht="16.5" customHeight="1">
      <c r="A52" s="7" t="s">
        <v>61</v>
      </c>
      <c r="B52" s="29">
        <v>17782164.61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3" ref="K52:K63">SUM(B52:J52)</f>
        <v>17782164.61</v>
      </c>
    </row>
    <row r="53" spans="1:11" ht="16.5" customHeight="1">
      <c r="A53" s="7" t="s">
        <v>62</v>
      </c>
      <c r="B53" s="29">
        <v>2551810.2499999995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3"/>
        <v>2551810.2499999995</v>
      </c>
    </row>
    <row r="54" spans="1:11" ht="16.5" customHeight="1">
      <c r="A54" s="7" t="s">
        <v>4</v>
      </c>
      <c r="B54" s="6">
        <v>0</v>
      </c>
      <c r="C54" s="29">
        <v>20411108.749999996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3"/>
        <v>20411108.749999996</v>
      </c>
    </row>
    <row r="55" spans="1:11" ht="16.5" customHeight="1">
      <c r="A55" s="7" t="s">
        <v>3</v>
      </c>
      <c r="B55" s="6">
        <v>0</v>
      </c>
      <c r="C55" s="6">
        <v>0</v>
      </c>
      <c r="D55" s="29">
        <v>25049076.750000004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3"/>
        <v>25049076.750000004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29">
        <v>15033389.169999998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3"/>
        <v>15033389.169999998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29">
        <v>16498315.620000003</v>
      </c>
      <c r="G57" s="6">
        <v>0</v>
      </c>
      <c r="H57" s="6">
        <v>0</v>
      </c>
      <c r="I57" s="6">
        <v>0</v>
      </c>
      <c r="J57" s="6">
        <v>0</v>
      </c>
      <c r="K57" s="5">
        <f t="shared" si="3"/>
        <v>16498315.620000003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29">
        <v>18366477.279999997</v>
      </c>
      <c r="H58" s="6">
        <v>0</v>
      </c>
      <c r="I58" s="6">
        <v>0</v>
      </c>
      <c r="J58" s="6">
        <v>0</v>
      </c>
      <c r="K58" s="5">
        <f t="shared" si="3"/>
        <v>18366477.279999997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29">
        <v>16572340.049999999</v>
      </c>
      <c r="I59" s="6">
        <v>0</v>
      </c>
      <c r="J59" s="6">
        <v>0</v>
      </c>
      <c r="K59" s="5">
        <f t="shared" si="3"/>
        <v>16572340.049999999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3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29">
        <v>8599475.61</v>
      </c>
      <c r="J61" s="6">
        <v>0</v>
      </c>
      <c r="K61" s="5">
        <f t="shared" si="3"/>
        <v>8599475.61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29">
        <v>14989464.41</v>
      </c>
      <c r="J62" s="6">
        <v>0</v>
      </c>
      <c r="K62" s="5">
        <f t="shared" si="3"/>
        <v>14989464.41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29">
        <v>7274729.29</v>
      </c>
      <c r="K63" s="5">
        <f t="shared" si="3"/>
        <v>7274729.29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2">
        <v>65032.28</v>
      </c>
      <c r="J64" s="3">
        <v>0</v>
      </c>
      <c r="K64" s="2">
        <f>SUM(B64:J64)</f>
        <v>65032.28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2021-05-13T17:39:45Z</dcterms:modified>
  <cp:category/>
  <cp:version/>
  <cp:contentType/>
  <cp:contentStatus/>
</cp:coreProperties>
</file>