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<sst xmlns="http://schemas.openxmlformats.org/spreadsheetml/2006/main" count="82" uniqueCount="81">
  <si>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</si>
  <si>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</si>
  <si>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</si>
  <si>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</si>
  <si>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</si>
  <si>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</si>
  <si>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</si>
  <si>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</si>
  <si>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</si>
  <si>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</si>
  <si>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</si>
  <si>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</si>
  <si>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</si>
  <si>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</si>
  <si>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</si>
  <si>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</si>
  <si>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</si>
  <si>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</si>
  <si>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</si>
  <si>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</si>
  <si>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</si>
  <si>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</si>
  <si>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</si>
  <si>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</si>
  <si>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</si>
  <si>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</si>
  <si>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</si>
  <si>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</si>
  <si>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</si>
  <si>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</si>
  <si>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</si>
  <si>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</si>
  <si>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</si>
  <si>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</si>
  <si>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</si>
  <si>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</si>
  <si>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</si>
  <si>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</si>
  <si>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</si>
  <si>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</si>
  <si>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</si>
  <si>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</si>
  <si>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</si>
  <si>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</si>
  <si>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</si>
  <si>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</si>
  <si>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</si>
  <si>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</si>
  <si>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</si>
  <si>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</si>
  <si>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</si>
  <si>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</si>
  <si>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</si>
  <si>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</si>
  <si>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</si>
  <si>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</si>
  <si>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</si>
  <si>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</si>
  <si>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</si>
  <si>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</si>
  <si>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</si>
  <si>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</si>
  <si>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</si>
  <si>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</si>
  <si>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</si>
  <si>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</si>
  <si>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</si>
  <si>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</si>
  <si>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</si>
  <si>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</si>
  <si>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</si>
  <si>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</si>
  <si>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</si>
  <si>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</si>
  <si>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</si>
  <si>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</si>
  <si>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</si>
  <si>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</si>
  <si>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</si>
  <si>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</si>
  <si>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01/03/20 - VENCIMENTO 06/03/20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</si>
</sst>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106284</v>
      </c>
      <c r="C7" s="48">
        <f t="shared" si="0"/>
        <v>91944</v>
      </c>
      <c r="D7" s="48">
        <f t="shared" si="0"/>
        <v>115424</v>
      </c>
      <c r="E7" s="48">
        <f t="shared" si="0"/>
        <v>64279</v>
      </c>
      <c r="F7" s="48">
        <f t="shared" si="0"/>
        <v>83329</v>
      </c>
      <c r="G7" s="48">
        <f t="shared" si="0"/>
        <v>91335</v>
      </c>
      <c r="H7" s="48">
        <f t="shared" si="0"/>
        <v>99997</v>
      </c>
      <c r="I7" s="48">
        <f t="shared" si="0"/>
        <v>144593</v>
      </c>
      <c r="J7" s="48">
        <f t="shared" si="0"/>
        <v>29673</v>
      </c>
      <c r="K7" s="48">
        <f t="shared" si="0"/>
        <v>826858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9408</v>
      </c>
      <c r="C8" s="46">
        <f t="shared" si="1"/>
        <v>9338</v>
      </c>
      <c r="D8" s="46">
        <f t="shared" si="1"/>
        <v>9541</v>
      </c>
      <c r="E8" s="46">
        <f t="shared" si="1"/>
        <v>5664</v>
      </c>
      <c r="F8" s="46">
        <f t="shared" si="1"/>
        <v>7655</v>
      </c>
      <c r="G8" s="46">
        <f t="shared" si="1"/>
        <v>5117</v>
      </c>
      <c r="H8" s="46">
        <f t="shared" si="1"/>
        <v>4434</v>
      </c>
      <c r="I8" s="46">
        <f t="shared" si="1"/>
        <v>11540</v>
      </c>
      <c r="J8" s="46">
        <f t="shared" si="1"/>
        <v>1326</v>
      </c>
      <c r="K8" s="39">
        <f>SUM(B8:J8)</f>
        <v>64023</v>
      </c>
      <c r="L8"/>
      <c r="M8"/>
      <c r="N8"/>
    </row>
    <row r="9" spans="1:14" ht="16.5" customHeight="1">
      <c r="A9" s="23" t="s">
        <v>36</v>
      </c>
      <c r="B9" s="46">
        <v>9402</v>
      </c>
      <c r="C9" s="46">
        <v>9337</v>
      </c>
      <c r="D9" s="46">
        <v>9541</v>
      </c>
      <c r="E9" s="46">
        <v>5658</v>
      </c>
      <c r="F9" s="46">
        <v>7654</v>
      </c>
      <c r="G9" s="46">
        <v>5114</v>
      </c>
      <c r="H9" s="46">
        <v>4434</v>
      </c>
      <c r="I9" s="46">
        <v>11531</v>
      </c>
      <c r="J9" s="46">
        <v>1326</v>
      </c>
      <c r="K9" s="39">
        <f>SUM(B9:J9)</f>
        <v>63997</v>
      </c>
      <c r="L9"/>
      <c r="M9"/>
      <c r="N9"/>
    </row>
    <row r="10" spans="1:14" ht="16.5" customHeight="1">
      <c r="A10" s="23" t="s">
        <v>35</v>
      </c>
      <c r="B10" s="46">
        <v>6</v>
      </c>
      <c r="C10" s="46">
        <v>1</v>
      </c>
      <c r="D10" s="46">
        <v>0</v>
      </c>
      <c r="E10" s="46">
        <v>6</v>
      </c>
      <c r="F10" s="46">
        <v>1</v>
      </c>
      <c r="G10" s="46">
        <v>3</v>
      </c>
      <c r="H10" s="46">
        <v>0</v>
      </c>
      <c r="I10" s="46">
        <v>9</v>
      </c>
      <c r="J10" s="46">
        <v>0</v>
      </c>
      <c r="K10" s="39">
        <f>SUM(B10:J10)</f>
        <v>26</v>
      </c>
      <c r="L10"/>
      <c r="M10"/>
      <c r="N10"/>
    </row>
    <row r="11" spans="1:14" ht="16.5" customHeight="1">
      <c r="A11" s="45" t="s">
        <v>34</v>
      </c>
      <c r="B11" s="44">
        <v>96876</v>
      </c>
      <c r="C11" s="44">
        <v>82606</v>
      </c>
      <c r="D11" s="44">
        <v>105883</v>
      </c>
      <c r="E11" s="44">
        <v>58615</v>
      </c>
      <c r="F11" s="44">
        <v>75674</v>
      </c>
      <c r="G11" s="44">
        <v>86218</v>
      </c>
      <c r="H11" s="44">
        <v>95563</v>
      </c>
      <c r="I11" s="44">
        <v>133053</v>
      </c>
      <c r="J11" s="44">
        <v>28347</v>
      </c>
      <c r="K11" s="39">
        <f>SUM(B11:J11)</f>
        <v>762835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1.016252834747131</v>
      </c>
      <c r="C15" s="40">
        <v>1.010391477314234</v>
      </c>
      <c r="D15" s="40">
        <v>0.996947898904039</v>
      </c>
      <c r="E15" s="40">
        <v>1.089841284272853</v>
      </c>
      <c r="F15" s="40">
        <v>1.001478656276257</v>
      </c>
      <c r="G15" s="40">
        <v>0.958142992663847</v>
      </c>
      <c r="H15" s="40">
        <v>1.031163191450706</v>
      </c>
      <c r="I15" s="40">
        <v>1.01943060679503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405115.67</v>
      </c>
      <c r="C17" s="37">
        <f t="shared" si="2"/>
        <v>374389.88</v>
      </c>
      <c r="D17" s="37">
        <f t="shared" si="2"/>
        <v>499443.91000000003</v>
      </c>
      <c r="E17" s="37">
        <f t="shared" si="2"/>
        <v>278807.07</v>
      </c>
      <c r="F17" s="37">
        <f t="shared" si="2"/>
        <v>341391.74</v>
      </c>
      <c r="G17" s="37">
        <f t="shared" si="2"/>
        <v>347360.72000000003</v>
      </c>
      <c r="H17" s="37">
        <f t="shared" si="2"/>
        <v>324055.73000000004</v>
      </c>
      <c r="I17" s="37">
        <f t="shared" si="2"/>
        <v>512823.24</v>
      </c>
      <c r="J17" s="37">
        <f t="shared" si="2"/>
        <v>116519.66</v>
      </c>
      <c r="K17" s="37">
        <f aca="true" t="shared" si="3" ref="K17:K22">SUM(B17:J17)</f>
        <v>3199907.62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361450.63</v>
      </c>
      <c r="C18" s="31">
        <f t="shared" si="4"/>
        <v>343236.15</v>
      </c>
      <c r="D18" s="31">
        <f t="shared" si="4"/>
        <v>477312.87</v>
      </c>
      <c r="E18" s="31">
        <f t="shared" si="4"/>
        <v>231417.26</v>
      </c>
      <c r="F18" s="31">
        <f t="shared" si="4"/>
        <v>317258.5</v>
      </c>
      <c r="G18" s="31">
        <f t="shared" si="4"/>
        <v>351594.08</v>
      </c>
      <c r="H18" s="31">
        <f t="shared" si="4"/>
        <v>306850.79</v>
      </c>
      <c r="I18" s="31">
        <f t="shared" si="4"/>
        <v>447891.28</v>
      </c>
      <c r="J18" s="31">
        <f t="shared" si="4"/>
        <v>104137.39</v>
      </c>
      <c r="K18" s="31">
        <f t="shared" si="3"/>
        <v>2941148.9499999997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5874.6</v>
      </c>
      <c r="C19" s="31">
        <f t="shared" si="5"/>
        <v>3566.73</v>
      </c>
      <c r="D19" s="31">
        <f t="shared" si="5"/>
        <v>-1456.81</v>
      </c>
      <c r="E19" s="31">
        <f t="shared" si="5"/>
        <v>20790.82</v>
      </c>
      <c r="F19" s="31">
        <f t="shared" si="5"/>
        <v>469.12</v>
      </c>
      <c r="G19" s="31">
        <f t="shared" si="5"/>
        <v>-14716.68</v>
      </c>
      <c r="H19" s="31">
        <f t="shared" si="5"/>
        <v>9562.45</v>
      </c>
      <c r="I19" s="31">
        <f t="shared" si="5"/>
        <v>8702.8</v>
      </c>
      <c r="J19" s="31">
        <f t="shared" si="5"/>
        <v>3813.27</v>
      </c>
      <c r="K19" s="31">
        <f t="shared" si="3"/>
        <v>36606.299999999996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-41368.8</v>
      </c>
      <c r="C25" s="31">
        <f t="shared" si="6"/>
        <v>-41082.8</v>
      </c>
      <c r="D25" s="31">
        <f t="shared" si="6"/>
        <v>-60005.71000000001</v>
      </c>
      <c r="E25" s="31">
        <f t="shared" si="6"/>
        <v>-24895.2</v>
      </c>
      <c r="F25" s="31">
        <f t="shared" si="6"/>
        <v>-33677.6</v>
      </c>
      <c r="G25" s="31">
        <f t="shared" si="6"/>
        <v>-22501.6</v>
      </c>
      <c r="H25" s="31">
        <f t="shared" si="6"/>
        <v>-19509.6</v>
      </c>
      <c r="I25" s="31">
        <f t="shared" si="6"/>
        <v>-50736.4</v>
      </c>
      <c r="J25" s="31">
        <f t="shared" si="6"/>
        <v>-11052.64</v>
      </c>
      <c r="K25" s="31">
        <f aca="true" t="shared" si="7" ref="K25:K33">SUM(B25:J25)</f>
        <v>-304830.35000000003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-41368.8</v>
      </c>
      <c r="C26" s="31">
        <f t="shared" si="8"/>
        <v>-41082.8</v>
      </c>
      <c r="D26" s="31">
        <f t="shared" si="8"/>
        <v>-41980.4</v>
      </c>
      <c r="E26" s="31">
        <f t="shared" si="8"/>
        <v>-24895.2</v>
      </c>
      <c r="F26" s="31">
        <f t="shared" si="8"/>
        <v>-33677.6</v>
      </c>
      <c r="G26" s="31">
        <f t="shared" si="8"/>
        <v>-22501.6</v>
      </c>
      <c r="H26" s="31">
        <f t="shared" si="8"/>
        <v>-19509.6</v>
      </c>
      <c r="I26" s="31">
        <f t="shared" si="8"/>
        <v>-50736.4</v>
      </c>
      <c r="J26" s="31">
        <f t="shared" si="8"/>
        <v>-5834.4</v>
      </c>
      <c r="K26" s="31">
        <f t="shared" si="7"/>
        <v>-281586.80000000005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-41368.8</v>
      </c>
      <c r="C27" s="31">
        <f aca="true" t="shared" si="9" ref="C27:J27">-ROUND((C9)*$E$3,2)</f>
        <v>-41082.8</v>
      </c>
      <c r="D27" s="31">
        <f t="shared" si="9"/>
        <v>-41980.4</v>
      </c>
      <c r="E27" s="31">
        <f t="shared" si="9"/>
        <v>-24895.2</v>
      </c>
      <c r="F27" s="31">
        <f t="shared" si="9"/>
        <v>-33677.6</v>
      </c>
      <c r="G27" s="31">
        <f t="shared" si="9"/>
        <v>-22501.6</v>
      </c>
      <c r="H27" s="31">
        <f t="shared" si="9"/>
        <v>-19509.6</v>
      </c>
      <c r="I27" s="31">
        <f t="shared" si="9"/>
        <v>-50736.4</v>
      </c>
      <c r="J27" s="31">
        <f t="shared" si="9"/>
        <v>-5834.4</v>
      </c>
      <c r="K27" s="31">
        <f t="shared" si="7"/>
        <v>-281586.80000000005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363746.87</v>
      </c>
      <c r="C45" s="10">
        <f t="shared" si="11"/>
        <v>333307.08</v>
      </c>
      <c r="D45" s="10">
        <f t="shared" si="11"/>
        <v>439438.2</v>
      </c>
      <c r="E45" s="10">
        <f t="shared" si="11"/>
        <v>253911.87</v>
      </c>
      <c r="F45" s="10">
        <f t="shared" si="11"/>
        <v>307714.14</v>
      </c>
      <c r="G45" s="10">
        <f t="shared" si="11"/>
        <v>324859.12000000005</v>
      </c>
      <c r="H45" s="10">
        <f t="shared" si="11"/>
        <v>304546.13000000006</v>
      </c>
      <c r="I45" s="10">
        <f t="shared" si="11"/>
        <v>462086.83999999997</v>
      </c>
      <c r="J45" s="10">
        <f t="shared" si="11"/>
        <v>105467.02</v>
      </c>
      <c r="K45" s="21">
        <f>SUM(B45:J45)</f>
        <v>2895077.27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363746.86</v>
      </c>
      <c r="C51" s="10">
        <f t="shared" si="12"/>
        <v>333307.08</v>
      </c>
      <c r="D51" s="10">
        <f t="shared" si="12"/>
        <v>439438.2</v>
      </c>
      <c r="E51" s="10">
        <f t="shared" si="12"/>
        <v>253911.87</v>
      </c>
      <c r="F51" s="10">
        <f t="shared" si="12"/>
        <v>307714.14</v>
      </c>
      <c r="G51" s="10">
        <f t="shared" si="12"/>
        <v>324859.13</v>
      </c>
      <c r="H51" s="10">
        <f t="shared" si="12"/>
        <v>304546.13</v>
      </c>
      <c r="I51" s="10">
        <f>SUM(I52:I64)</f>
        <v>462086.83999999997</v>
      </c>
      <c r="J51" s="10">
        <f t="shared" si="12"/>
        <v>105467.02</v>
      </c>
      <c r="K51" s="5">
        <f>SUM(K52:K64)</f>
        <v>2895077.2699999996</v>
      </c>
      <c r="L51" s="9"/>
    </row>
    <row r="52" spans="1:11" ht="16.5" customHeight="1">
      <c r="A52" s="7" t="s">
        <v>71</v>
      </c>
      <c r="B52" s="8">
        <v>316823.52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316823.52</v>
      </c>
    </row>
    <row r="53" spans="1:11" ht="16.5" customHeight="1">
      <c r="A53" s="7" t="s">
        <v>72</v>
      </c>
      <c r="B53" s="8">
        <v>46923.34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46923.34</v>
      </c>
    </row>
    <row r="54" spans="1:11" ht="16.5" customHeight="1">
      <c r="A54" s="7" t="s">
        <v>4</v>
      </c>
      <c r="B54" s="6">
        <v>0</v>
      </c>
      <c r="C54" s="8">
        <v>333307.08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333307.08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439438.2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439438.2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253911.87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253911.87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307714.14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307714.14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324859.13</v>
      </c>
      <c r="H58" s="6">
        <v>0</v>
      </c>
      <c r="I58" s="6">
        <v>0</v>
      </c>
      <c r="J58" s="6">
        <v>0</v>
      </c>
      <c r="K58" s="5">
        <f t="shared" si="13"/>
        <v>324859.13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304546.13</v>
      </c>
      <c r="I59" s="6">
        <v>0</v>
      </c>
      <c r="J59" s="6">
        <v>0</v>
      </c>
      <c r="K59" s="5">
        <f t="shared" si="13"/>
        <v>304546.13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150963.77</v>
      </c>
      <c r="J61" s="6">
        <v>0</v>
      </c>
      <c r="K61" s="5">
        <f t="shared" si="13"/>
        <v>150963.77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311123.07</v>
      </c>
      <c r="J62" s="6">
        <v>0</v>
      </c>
      <c r="K62" s="5">
        <f t="shared" si="13"/>
        <v>311123.07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105467.02</v>
      </c>
      <c r="K63" s="5">
        <f t="shared" si="13"/>
        <v>105467.02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18043.579999999998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2687.22</v>
      </c>
    </row>
    <row r="73" spans="1:2" ht="14.25">
      <c r="A73" s="7" t="s">
        <v>56</v>
      </c>
      <c r="B73" s="8">
        <v>6401.48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0</v>
      </c>
    </row>
    <row r="77" spans="1:2" ht="14.25">
      <c r="A77" s="7" t="s">
        <v>60</v>
      </c>
      <c r="B77" s="8">
        <v>3222.65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5732.23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2020-03-06T14:02:55Z</dcterms:modified>
  <cp:category/>
  <cp:version/>
  <cp:contentType/>
  <cp:contentStatus/>
</cp:coreProperties>
</file>