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<sst xmlns="http://schemas.openxmlformats.org/spreadsheetml/2006/main" count="72" uniqueCount="71">
  <si>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</si>
  <si>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</si>
  <si>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</si>
  <si>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</si>
  <si>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</si>
  <si>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</si>
  <si>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</si>
  <si>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</si>
  <si>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</si>
  <si>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</si>
  <si>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</si>
  <si>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</si>
  <si>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</si>
  <si>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</si>
  <si>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</si>
  <si>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</si>
  <si>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</si>
  <si>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</si>
  <si>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</si>
  <si>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</si>
  <si>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</si>
  <si>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</si>
  <si>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</si>
  <si>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</si>
  <si>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</si>
  <si>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</si>
  <si>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</si>
  <si>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</si>
  <si>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</si>
  <si>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</si>
  <si>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</si>
  <si>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</si>
  <si>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</si>
  <si>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</si>
  <si>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</si>
  <si>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</si>
  <si>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</si>
  <si>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</si>
  <si>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</si>
  <si>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</si>
  <si>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</si>
  <si>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</si>
  <si>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</si>
  <si>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</si>
  <si>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</si>
  <si>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</si>
  <si>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</si>
  <si>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</si>
  <si>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</si>
  <si>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</si>
  <si>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</si>
  <si>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</si>
  <si>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</si>
  <si>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</si>
  <si>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</si>
  <si>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</si>
  <si>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</si>
  <si>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</si>
  <si>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</si>
  <si>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</si>
  <si>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</si>
  <si>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</si>
  <si>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</si>
  <si>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</si>
  <si>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</si>
  <si>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</si>
  <si>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</si>
  <si>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</si>
  <si>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</si>
  <si>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</si>
  <si>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12/03/20 - VENCIMENTO 19/03/20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</si>
</sst>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422679</v>
      </c>
      <c r="C7" s="48">
        <f t="shared" si="0"/>
        <v>348885</v>
      </c>
      <c r="D7" s="48">
        <f t="shared" si="0"/>
        <v>414330</v>
      </c>
      <c r="E7" s="48">
        <f t="shared" si="0"/>
        <v>269927</v>
      </c>
      <c r="F7" s="48">
        <f t="shared" si="0"/>
        <v>277624</v>
      </c>
      <c r="G7" s="48">
        <f t="shared" si="0"/>
        <v>299289</v>
      </c>
      <c r="H7" s="48">
        <f t="shared" si="0"/>
        <v>311925</v>
      </c>
      <c r="I7" s="48">
        <f t="shared" si="0"/>
        <v>492949</v>
      </c>
      <c r="J7" s="48">
        <f t="shared" si="0"/>
        <v>144698</v>
      </c>
      <c r="K7" s="48">
        <f t="shared" si="0"/>
        <v>2982306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23510</v>
      </c>
      <c r="C8" s="46">
        <f t="shared" si="1"/>
        <v>21918</v>
      </c>
      <c r="D8" s="46">
        <f t="shared" si="1"/>
        <v>21586</v>
      </c>
      <c r="E8" s="46">
        <f t="shared" si="1"/>
        <v>15745</v>
      </c>
      <c r="F8" s="46">
        <f t="shared" si="1"/>
        <v>16265</v>
      </c>
      <c r="G8" s="46">
        <f t="shared" si="1"/>
        <v>10794</v>
      </c>
      <c r="H8" s="46">
        <f t="shared" si="1"/>
        <v>8418</v>
      </c>
      <c r="I8" s="46">
        <f t="shared" si="1"/>
        <v>27058</v>
      </c>
      <c r="J8" s="46">
        <f t="shared" si="1"/>
        <v>5687</v>
      </c>
      <c r="K8" s="39">
        <f>SUM(B8:J8)</f>
        <v>150981</v>
      </c>
      <c r="L8"/>
      <c r="M8"/>
      <c r="N8"/>
    </row>
    <row r="9" spans="1:14" ht="16.5" customHeight="1">
      <c r="A9" s="23" t="s">
        <v>36</v>
      </c>
      <c r="B9" s="46">
        <v>23474</v>
      </c>
      <c r="C9" s="46">
        <v>21912</v>
      </c>
      <c r="D9" s="46">
        <v>21562</v>
      </c>
      <c r="E9" s="46">
        <v>15703</v>
      </c>
      <c r="F9" s="46">
        <v>16252</v>
      </c>
      <c r="G9" s="46">
        <v>10792</v>
      </c>
      <c r="H9" s="46">
        <v>8418</v>
      </c>
      <c r="I9" s="46">
        <v>26986</v>
      </c>
      <c r="J9" s="46">
        <v>5687</v>
      </c>
      <c r="K9" s="39">
        <f>SUM(B9:J9)</f>
        <v>150786</v>
      </c>
      <c r="L9"/>
      <c r="M9"/>
      <c r="N9"/>
    </row>
    <row r="10" spans="1:14" ht="16.5" customHeight="1">
      <c r="A10" s="23" t="s">
        <v>35</v>
      </c>
      <c r="B10" s="46">
        <v>36</v>
      </c>
      <c r="C10" s="46">
        <v>6</v>
      </c>
      <c r="D10" s="46">
        <v>24</v>
      </c>
      <c r="E10" s="46">
        <v>42</v>
      </c>
      <c r="F10" s="46">
        <v>13</v>
      </c>
      <c r="G10" s="46">
        <v>2</v>
      </c>
      <c r="H10" s="46">
        <v>0</v>
      </c>
      <c r="I10" s="46">
        <v>72</v>
      </c>
      <c r="J10" s="46">
        <v>0</v>
      </c>
      <c r="K10" s="39">
        <f>SUM(B10:J10)</f>
        <v>195</v>
      </c>
      <c r="L10"/>
      <c r="M10"/>
      <c r="N10"/>
    </row>
    <row r="11" spans="1:14" ht="16.5" customHeight="1">
      <c r="A11" s="45" t="s">
        <v>34</v>
      </c>
      <c r="B11" s="44">
        <v>399169</v>
      </c>
      <c r="C11" s="44">
        <v>326967</v>
      </c>
      <c r="D11" s="44">
        <v>392744</v>
      </c>
      <c r="E11" s="44">
        <v>254182</v>
      </c>
      <c r="F11" s="44">
        <v>261359</v>
      </c>
      <c r="G11" s="44">
        <v>288495</v>
      </c>
      <c r="H11" s="44">
        <v>303507</v>
      </c>
      <c r="I11" s="44">
        <v>465891</v>
      </c>
      <c r="J11" s="44">
        <v>139011</v>
      </c>
      <c r="K11" s="39">
        <f>SUM(B11:J11)</f>
        <v>2831325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1.039414306628497</v>
      </c>
      <c r="C15" s="40">
        <v>1.025495233502576</v>
      </c>
      <c r="D15" s="40">
        <v>1.012361208687512</v>
      </c>
      <c r="E15" s="40">
        <v>1.138249927104438</v>
      </c>
      <c r="F15" s="40">
        <v>0.998386123806798</v>
      </c>
      <c r="G15" s="40">
        <v>0.975400145971579</v>
      </c>
      <c r="H15" s="40">
        <v>1.042631065206586</v>
      </c>
      <c r="I15" s="40">
        <v>1.022051152964315</v>
      </c>
      <c r="J15" s="40">
        <v>1.046283309556986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1531893.1500000001</v>
      </c>
      <c r="C17" s="37">
        <f t="shared" si="2"/>
        <v>1363215.1600000001</v>
      </c>
      <c r="D17" s="37">
        <f t="shared" si="2"/>
        <v>1758146.13</v>
      </c>
      <c r="E17" s="37">
        <f t="shared" si="2"/>
        <v>1132740.24</v>
      </c>
      <c r="F17" s="37">
        <f t="shared" si="2"/>
        <v>1078956.12</v>
      </c>
      <c r="G17" s="37">
        <f t="shared" si="2"/>
        <v>1134254.52</v>
      </c>
      <c r="H17" s="37">
        <f t="shared" si="2"/>
        <v>1005620.8600000001</v>
      </c>
      <c r="I17" s="37">
        <f t="shared" si="2"/>
        <v>1616859.18</v>
      </c>
      <c r="J17" s="37">
        <f t="shared" si="2"/>
        <v>539890.11</v>
      </c>
      <c r="K17" s="37">
        <f aca="true" t="shared" si="3" ref="K17:K22">SUM(B17:J17)</f>
        <v>11161575.469999999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1437446.74</v>
      </c>
      <c r="C18" s="31">
        <f t="shared" si="4"/>
        <v>1302422.59</v>
      </c>
      <c r="D18" s="31">
        <f t="shared" si="4"/>
        <v>1713378.85</v>
      </c>
      <c r="E18" s="31">
        <f t="shared" si="4"/>
        <v>971791.19</v>
      </c>
      <c r="F18" s="31">
        <f t="shared" si="4"/>
        <v>1056997.86</v>
      </c>
      <c r="G18" s="31">
        <f t="shared" si="4"/>
        <v>1152113.01</v>
      </c>
      <c r="H18" s="31">
        <f t="shared" si="4"/>
        <v>957173.06</v>
      </c>
      <c r="I18" s="31">
        <f t="shared" si="4"/>
        <v>1526958.82</v>
      </c>
      <c r="J18" s="31">
        <f t="shared" si="4"/>
        <v>507817.63</v>
      </c>
      <c r="K18" s="31">
        <f t="shared" si="3"/>
        <v>10626099.75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56655.97</v>
      </c>
      <c r="C19" s="31">
        <f t="shared" si="5"/>
        <v>33205.57</v>
      </c>
      <c r="D19" s="31">
        <f t="shared" si="5"/>
        <v>21179.43</v>
      </c>
      <c r="E19" s="31">
        <f t="shared" si="5"/>
        <v>134350.06</v>
      </c>
      <c r="F19" s="31">
        <f t="shared" si="5"/>
        <v>-1705.86</v>
      </c>
      <c r="G19" s="31">
        <f t="shared" si="5"/>
        <v>-28341.81</v>
      </c>
      <c r="H19" s="31">
        <f t="shared" si="5"/>
        <v>40805.31</v>
      </c>
      <c r="I19" s="31">
        <f t="shared" si="5"/>
        <v>33671.2</v>
      </c>
      <c r="J19" s="31">
        <f t="shared" si="5"/>
        <v>23503.48</v>
      </c>
      <c r="K19" s="31">
        <f t="shared" si="3"/>
        <v>313323.35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-140697.54</v>
      </c>
      <c r="C25" s="31">
        <f t="shared" si="6"/>
        <v>-100807.55</v>
      </c>
      <c r="D25" s="31">
        <f t="shared" si="6"/>
        <v>-129137.18000000005</v>
      </c>
      <c r="E25" s="31">
        <f t="shared" si="6"/>
        <v>-137420.84</v>
      </c>
      <c r="F25" s="31">
        <f t="shared" si="6"/>
        <v>-71508.8</v>
      </c>
      <c r="G25" s="31">
        <f t="shared" si="6"/>
        <v>-117132.20999999999</v>
      </c>
      <c r="H25" s="31">
        <f t="shared" si="6"/>
        <v>-52244.20999999999</v>
      </c>
      <c r="I25" s="31">
        <f t="shared" si="6"/>
        <v>-142466.75</v>
      </c>
      <c r="J25" s="31">
        <f t="shared" si="6"/>
        <v>-37561.33</v>
      </c>
      <c r="K25" s="31">
        <f aca="true" t="shared" si="7" ref="K25:K33">SUM(B25:J25)</f>
        <v>-928976.41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-140697.54</v>
      </c>
      <c r="C26" s="31">
        <f t="shared" si="8"/>
        <v>-100807.55</v>
      </c>
      <c r="D26" s="31">
        <f t="shared" si="8"/>
        <v>-111111.87</v>
      </c>
      <c r="E26" s="31">
        <f t="shared" si="8"/>
        <v>-137420.84</v>
      </c>
      <c r="F26" s="31">
        <f t="shared" si="8"/>
        <v>-71508.8</v>
      </c>
      <c r="G26" s="31">
        <f t="shared" si="8"/>
        <v>-117132.20999999999</v>
      </c>
      <c r="H26" s="31">
        <f t="shared" si="8"/>
        <v>-52244.20999999999</v>
      </c>
      <c r="I26" s="31">
        <f t="shared" si="8"/>
        <v>-142466.75</v>
      </c>
      <c r="J26" s="31">
        <f t="shared" si="8"/>
        <v>-32343.09</v>
      </c>
      <c r="K26" s="31">
        <f t="shared" si="7"/>
        <v>-905732.86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-103285.6</v>
      </c>
      <c r="C27" s="31">
        <f aca="true" t="shared" si="9" ref="C27:J27">-ROUND((C9)*$E$3,2)</f>
        <v>-96412.8</v>
      </c>
      <c r="D27" s="31">
        <f t="shared" si="9"/>
        <v>-94872.8</v>
      </c>
      <c r="E27" s="31">
        <f t="shared" si="9"/>
        <v>-69093.2</v>
      </c>
      <c r="F27" s="31">
        <f t="shared" si="9"/>
        <v>-71508.8</v>
      </c>
      <c r="G27" s="31">
        <f t="shared" si="9"/>
        <v>-47484.8</v>
      </c>
      <c r="H27" s="31">
        <f t="shared" si="9"/>
        <v>-37039.2</v>
      </c>
      <c r="I27" s="31">
        <f t="shared" si="9"/>
        <v>-118738.4</v>
      </c>
      <c r="J27" s="31">
        <f t="shared" si="9"/>
        <v>-25022.8</v>
      </c>
      <c r="K27" s="31">
        <f t="shared" si="7"/>
        <v>-663458.4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-3493.6</v>
      </c>
      <c r="C29" s="31">
        <v>-1078</v>
      </c>
      <c r="D29" s="31">
        <v>-1232</v>
      </c>
      <c r="E29" s="31">
        <v>-1469.6</v>
      </c>
      <c r="F29" s="27">
        <v>0</v>
      </c>
      <c r="G29" s="31">
        <v>-1368.4</v>
      </c>
      <c r="H29" s="31">
        <v>-245.84</v>
      </c>
      <c r="I29" s="31">
        <v>-383.66</v>
      </c>
      <c r="J29" s="31">
        <v>-118.36</v>
      </c>
      <c r="K29" s="31">
        <f t="shared" si="7"/>
        <v>-9389.460000000001</v>
      </c>
      <c r="L29"/>
      <c r="M29"/>
      <c r="N29"/>
    </row>
    <row r="30" spans="1:14" ht="16.5" customHeight="1">
      <c r="A30" s="26" t="s">
        <v>21</v>
      </c>
      <c r="B30" s="31">
        <v>-33918.34</v>
      </c>
      <c r="C30" s="31">
        <v>-3316.75</v>
      </c>
      <c r="D30" s="31">
        <v>-15007.07</v>
      </c>
      <c r="E30" s="31">
        <v>-66858.04</v>
      </c>
      <c r="F30" s="27">
        <v>0</v>
      </c>
      <c r="G30" s="31">
        <v>-68279.01</v>
      </c>
      <c r="H30" s="31">
        <v>-14959.17</v>
      </c>
      <c r="I30" s="31">
        <v>-23344.69</v>
      </c>
      <c r="J30" s="31">
        <v>-7201.93</v>
      </c>
      <c r="K30" s="31">
        <f t="shared" si="7"/>
        <v>-232884.99999999997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1391195.61</v>
      </c>
      <c r="C45" s="10">
        <f t="shared" si="11"/>
        <v>1262407.61</v>
      </c>
      <c r="D45" s="10">
        <f t="shared" si="11"/>
        <v>1629008.9499999997</v>
      </c>
      <c r="E45" s="10">
        <f t="shared" si="11"/>
        <v>995319.4</v>
      </c>
      <c r="F45" s="10">
        <f t="shared" si="11"/>
        <v>1007447.3200000001</v>
      </c>
      <c r="G45" s="10">
        <f t="shared" si="11"/>
        <v>1017122.31</v>
      </c>
      <c r="H45" s="10">
        <f t="shared" si="11"/>
        <v>953376.6500000001</v>
      </c>
      <c r="I45" s="10">
        <f t="shared" si="11"/>
        <v>1474392.43</v>
      </c>
      <c r="J45" s="10">
        <f t="shared" si="11"/>
        <v>502328.77999999997</v>
      </c>
      <c r="K45" s="21">
        <f>SUM(B45:J45)</f>
        <v>10232599.06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1391195.61</v>
      </c>
      <c r="C51" s="10">
        <f t="shared" si="12"/>
        <v>1262407.61</v>
      </c>
      <c r="D51" s="10">
        <f t="shared" si="12"/>
        <v>1629008.95</v>
      </c>
      <c r="E51" s="10">
        <f t="shared" si="12"/>
        <v>995319.4</v>
      </c>
      <c r="F51" s="10">
        <f t="shared" si="12"/>
        <v>1007447.31</v>
      </c>
      <c r="G51" s="10">
        <f t="shared" si="12"/>
        <v>1017122.31</v>
      </c>
      <c r="H51" s="10">
        <f t="shared" si="12"/>
        <v>953376.64</v>
      </c>
      <c r="I51" s="10">
        <f>SUM(I52:I64)</f>
        <v>1474392.44</v>
      </c>
      <c r="J51" s="10">
        <f t="shared" si="12"/>
        <v>502328.78</v>
      </c>
      <c r="K51" s="5">
        <f>SUM(K52:K64)</f>
        <v>10232599.05</v>
      </c>
      <c r="L51" s="9"/>
    </row>
    <row r="52" spans="1:11" ht="16.5" customHeight="1">
      <c r="A52" s="7" t="s">
        <v>61</v>
      </c>
      <c r="B52" s="8">
        <v>1215765.84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1215765.84</v>
      </c>
    </row>
    <row r="53" spans="1:11" ht="16.5" customHeight="1">
      <c r="A53" s="7" t="s">
        <v>62</v>
      </c>
      <c r="B53" s="8">
        <v>175429.77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175429.77</v>
      </c>
    </row>
    <row r="54" spans="1:11" ht="16.5" customHeight="1">
      <c r="A54" s="7" t="s">
        <v>4</v>
      </c>
      <c r="B54" s="6">
        <v>0</v>
      </c>
      <c r="C54" s="8">
        <v>1262407.61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1262407.61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1629008.95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1629008.95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995319.4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995319.4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1007447.31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1007447.31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1017122.31</v>
      </c>
      <c r="H58" s="6">
        <v>0</v>
      </c>
      <c r="I58" s="6">
        <v>0</v>
      </c>
      <c r="J58" s="6">
        <v>0</v>
      </c>
      <c r="K58" s="5">
        <f t="shared" si="13"/>
        <v>1017122.31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953376.64</v>
      </c>
      <c r="I59" s="6">
        <v>0</v>
      </c>
      <c r="J59" s="6">
        <v>0</v>
      </c>
      <c r="K59" s="5">
        <f t="shared" si="13"/>
        <v>953376.64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550390.7</v>
      </c>
      <c r="J61" s="6">
        <v>0</v>
      </c>
      <c r="K61" s="5">
        <f t="shared" si="13"/>
        <v>550390.7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924001.74</v>
      </c>
      <c r="J62" s="6">
        <v>0</v>
      </c>
      <c r="K62" s="5">
        <f t="shared" si="13"/>
        <v>924001.74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502328.78</v>
      </c>
      <c r="K63" s="5">
        <f t="shared" si="13"/>
        <v>502328.78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2020-03-18T18:01:50Z</dcterms:modified>
  <cp:category/>
  <cp:version/>
  <cp:contentType/>
  <cp:contentStatus/>
</cp:coreProperties>
</file>