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<sst xmlns="http://schemas.openxmlformats.org/spreadsheetml/2006/main" count="72" uniqueCount="71">
  <si>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</si>
  <si>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</si>
  <si>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</si>
  <si>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</si>
  <si>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</si>
  <si>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</si>
  <si>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</si>
  <si>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</si>
  <si>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</si>
  <si>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</si>
  <si>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</si>
  <si>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</si>
  <si>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</si>
  <si>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</si>
  <si>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</si>
  <si>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</si>
  <si>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</si>
  <si>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</si>
  <si>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</si>
  <si>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</si>
  <si>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</si>
  <si>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</si>
  <si>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</si>
  <si>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</si>
  <si>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</si>
  <si>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</si>
  <si>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</si>
  <si>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</si>
  <si>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</si>
  <si>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</si>
  <si>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</si>
  <si>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</si>
  <si>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</si>
  <si>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</si>
  <si>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</si>
  <si>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</si>
  <si>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</si>
  <si>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</si>
  <si>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</si>
  <si>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</si>
  <si>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</si>
  <si>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</si>
  <si>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</si>
  <si>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</si>
  <si>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</si>
  <si>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</si>
  <si>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</si>
  <si>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</si>
  <si>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</si>
  <si>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</si>
  <si>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</si>
  <si>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</si>
  <si>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</si>
  <si>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</si>
  <si>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</si>
  <si>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</si>
  <si>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</si>
  <si>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</si>
  <si>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</si>
  <si>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</si>
  <si>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</si>
  <si>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</si>
  <si>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</si>
  <si>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</si>
  <si>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</si>
  <si>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</si>
  <si>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</si>
  <si>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</si>
  <si>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</si>
  <si>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</si>
  <si>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13/03/20 - VENCIMENTO 20/03/20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</si>
</sst>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0" fontId="0" fillId="0" borderId="11" xfId="46" applyNumberFormat="1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406946</v>
      </c>
      <c r="C7" s="48">
        <f t="shared" si="0"/>
        <v>331638</v>
      </c>
      <c r="D7" s="48">
        <f t="shared" si="0"/>
        <v>397938</v>
      </c>
      <c r="E7" s="48">
        <f t="shared" si="0"/>
        <v>253545</v>
      </c>
      <c r="F7" s="48">
        <f t="shared" si="0"/>
        <v>267986</v>
      </c>
      <c r="G7" s="48">
        <f t="shared" si="0"/>
        <v>288369</v>
      </c>
      <c r="H7" s="48">
        <f t="shared" si="0"/>
        <v>305032</v>
      </c>
      <c r="I7" s="48">
        <f t="shared" si="0"/>
        <v>470489</v>
      </c>
      <c r="J7" s="48">
        <f t="shared" si="0"/>
        <v>136672</v>
      </c>
      <c r="K7" s="48">
        <f t="shared" si="0"/>
        <v>2858615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23938</v>
      </c>
      <c r="C8" s="46">
        <f t="shared" si="1"/>
        <v>21560</v>
      </c>
      <c r="D8" s="46">
        <f t="shared" si="1"/>
        <v>22010</v>
      </c>
      <c r="E8" s="46">
        <f t="shared" si="1"/>
        <v>15218</v>
      </c>
      <c r="F8" s="46">
        <f t="shared" si="1"/>
        <v>16261</v>
      </c>
      <c r="G8" s="46">
        <f t="shared" si="1"/>
        <v>11091</v>
      </c>
      <c r="H8" s="46">
        <f t="shared" si="1"/>
        <v>8634</v>
      </c>
      <c r="I8" s="46">
        <f t="shared" si="1"/>
        <v>26468</v>
      </c>
      <c r="J8" s="46">
        <f t="shared" si="1"/>
        <v>5349</v>
      </c>
      <c r="K8" s="39">
        <f>SUM(B8:J8)</f>
        <v>150529</v>
      </c>
      <c r="L8"/>
      <c r="M8"/>
      <c r="N8"/>
    </row>
    <row r="9" spans="1:14" ht="16.5" customHeight="1">
      <c r="A9" s="23" t="s">
        <v>36</v>
      </c>
      <c r="B9" s="46">
        <v>23906</v>
      </c>
      <c r="C9" s="46">
        <v>21554</v>
      </c>
      <c r="D9" s="46">
        <v>21999</v>
      </c>
      <c r="E9" s="46">
        <v>15177</v>
      </c>
      <c r="F9" s="46">
        <v>16247</v>
      </c>
      <c r="G9" s="46">
        <v>11088</v>
      </c>
      <c r="H9" s="46">
        <v>8634</v>
      </c>
      <c r="I9" s="46">
        <v>26409</v>
      </c>
      <c r="J9" s="46">
        <v>5349</v>
      </c>
      <c r="K9" s="39">
        <f>SUM(B9:J9)</f>
        <v>150363</v>
      </c>
      <c r="L9"/>
      <c r="M9"/>
      <c r="N9"/>
    </row>
    <row r="10" spans="1:14" ht="16.5" customHeight="1">
      <c r="A10" s="23" t="s">
        <v>35</v>
      </c>
      <c r="B10" s="46">
        <v>32</v>
      </c>
      <c r="C10" s="46">
        <v>6</v>
      </c>
      <c r="D10" s="46">
        <v>11</v>
      </c>
      <c r="E10" s="46">
        <v>41</v>
      </c>
      <c r="F10" s="46">
        <v>14</v>
      </c>
      <c r="G10" s="46">
        <v>3</v>
      </c>
      <c r="H10" s="46">
        <v>0</v>
      </c>
      <c r="I10" s="46">
        <v>59</v>
      </c>
      <c r="J10" s="46">
        <v>0</v>
      </c>
      <c r="K10" s="39">
        <f>SUM(B10:J10)</f>
        <v>166</v>
      </c>
      <c r="L10"/>
      <c r="M10"/>
      <c r="N10"/>
    </row>
    <row r="11" spans="1:14" ht="16.5" customHeight="1">
      <c r="A11" s="45" t="s">
        <v>34</v>
      </c>
      <c r="B11" s="44">
        <v>383008</v>
      </c>
      <c r="C11" s="44">
        <v>310078</v>
      </c>
      <c r="D11" s="44">
        <v>375928</v>
      </c>
      <c r="E11" s="44">
        <v>238327</v>
      </c>
      <c r="F11" s="44">
        <v>251725</v>
      </c>
      <c r="G11" s="44">
        <v>277278</v>
      </c>
      <c r="H11" s="44">
        <v>296398</v>
      </c>
      <c r="I11" s="44">
        <v>444021</v>
      </c>
      <c r="J11" s="44">
        <v>131323</v>
      </c>
      <c r="K11" s="39">
        <f>SUM(B11:J11)</f>
        <v>2708086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1.039414306628497</v>
      </c>
      <c r="C15" s="40">
        <v>1.025495233502576</v>
      </c>
      <c r="D15" s="40">
        <v>1.012361208687512</v>
      </c>
      <c r="E15" s="40">
        <v>1.138249927104438</v>
      </c>
      <c r="F15" s="40">
        <v>0.998386123806798</v>
      </c>
      <c r="G15" s="40">
        <v>0.975400145971579</v>
      </c>
      <c r="H15" s="40">
        <v>1.042631065206586</v>
      </c>
      <c r="I15" s="40">
        <v>1.022051152964315</v>
      </c>
      <c r="J15" s="40">
        <v>1.046283309556986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1476279.5100000002</v>
      </c>
      <c r="C17" s="37">
        <f t="shared" si="2"/>
        <v>1297188.8800000001</v>
      </c>
      <c r="D17" s="37">
        <f t="shared" si="2"/>
        <v>1689522.38</v>
      </c>
      <c r="E17" s="37">
        <f t="shared" si="2"/>
        <v>1065607.99</v>
      </c>
      <c r="F17" s="37">
        <f t="shared" si="2"/>
        <v>1042320.58</v>
      </c>
      <c r="G17" s="37">
        <f t="shared" si="2"/>
        <v>1093252.07</v>
      </c>
      <c r="H17" s="37">
        <f t="shared" si="2"/>
        <v>983567.2699999999</v>
      </c>
      <c r="I17" s="37">
        <f t="shared" si="2"/>
        <v>1545752.95</v>
      </c>
      <c r="J17" s="37">
        <f t="shared" si="2"/>
        <v>510419.19</v>
      </c>
      <c r="K17" s="37">
        <f aca="true" t="shared" si="3" ref="K17:K22">SUM(B17:J17)</f>
        <v>10703910.82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1383941.96</v>
      </c>
      <c r="C18" s="31">
        <f t="shared" si="4"/>
        <v>1238037.82</v>
      </c>
      <c r="D18" s="31">
        <f t="shared" si="4"/>
        <v>1645593.01</v>
      </c>
      <c r="E18" s="31">
        <f t="shared" si="4"/>
        <v>912812.71</v>
      </c>
      <c r="F18" s="31">
        <f t="shared" si="4"/>
        <v>1020303.1</v>
      </c>
      <c r="G18" s="31">
        <f t="shared" si="4"/>
        <v>1110076.47</v>
      </c>
      <c r="H18" s="31">
        <f t="shared" si="4"/>
        <v>936021.2</v>
      </c>
      <c r="I18" s="31">
        <f t="shared" si="4"/>
        <v>1457386.73</v>
      </c>
      <c r="J18" s="31">
        <f t="shared" si="4"/>
        <v>479650.38</v>
      </c>
      <c r="K18" s="31">
        <f t="shared" si="3"/>
        <v>10183823.38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54547.11</v>
      </c>
      <c r="C19" s="31">
        <f t="shared" si="5"/>
        <v>31564.06</v>
      </c>
      <c r="D19" s="31">
        <f t="shared" si="5"/>
        <v>20341.52</v>
      </c>
      <c r="E19" s="31">
        <f t="shared" si="5"/>
        <v>126196.29</v>
      </c>
      <c r="F19" s="31">
        <f t="shared" si="5"/>
        <v>-1646.64</v>
      </c>
      <c r="G19" s="31">
        <f t="shared" si="5"/>
        <v>-27307.72</v>
      </c>
      <c r="H19" s="31">
        <f t="shared" si="5"/>
        <v>39903.58</v>
      </c>
      <c r="I19" s="31">
        <f t="shared" si="5"/>
        <v>32137.06</v>
      </c>
      <c r="J19" s="31">
        <f t="shared" si="5"/>
        <v>22199.81</v>
      </c>
      <c r="K19" s="31">
        <f t="shared" si="3"/>
        <v>297935.06999999995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-157212.09999999998</v>
      </c>
      <c r="C25" s="31">
        <f t="shared" si="6"/>
        <v>-163084.81</v>
      </c>
      <c r="D25" s="31">
        <f t="shared" si="6"/>
        <v>-1573591.18</v>
      </c>
      <c r="E25" s="31">
        <f t="shared" si="6"/>
        <v>-816013.11</v>
      </c>
      <c r="F25" s="31">
        <f t="shared" si="6"/>
        <v>-100592.84</v>
      </c>
      <c r="G25" s="31">
        <f t="shared" si="6"/>
        <v>-943367.9299999999</v>
      </c>
      <c r="H25" s="31">
        <f t="shared" si="6"/>
        <v>-942584.3</v>
      </c>
      <c r="I25" s="31">
        <f t="shared" si="6"/>
        <v>-151625.16999999998</v>
      </c>
      <c r="J25" s="31">
        <f t="shared" si="6"/>
        <v>-48225.92</v>
      </c>
      <c r="K25" s="31">
        <f aca="true" t="shared" si="7" ref="K25:K33">SUM(B25:J25)</f>
        <v>-4896297.359999999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-143704.09999999998</v>
      </c>
      <c r="C26" s="31">
        <f t="shared" si="8"/>
        <v>-98076.6</v>
      </c>
      <c r="D26" s="31">
        <f t="shared" si="8"/>
        <v>-110390.09</v>
      </c>
      <c r="E26" s="31">
        <f t="shared" si="8"/>
        <v>-121906.48999999999</v>
      </c>
      <c r="F26" s="31">
        <f t="shared" si="8"/>
        <v>-71486.8</v>
      </c>
      <c r="G26" s="31">
        <f t="shared" si="8"/>
        <v>-106371.34</v>
      </c>
      <c r="H26" s="31">
        <f t="shared" si="8"/>
        <v>-50610.19</v>
      </c>
      <c r="I26" s="31">
        <f t="shared" si="8"/>
        <v>-135894.81</v>
      </c>
      <c r="J26" s="31">
        <f t="shared" si="8"/>
        <v>-29611.64</v>
      </c>
      <c r="K26" s="31">
        <f t="shared" si="7"/>
        <v>-868052.0599999999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-105186.4</v>
      </c>
      <c r="C27" s="31">
        <f aca="true" t="shared" si="9" ref="C27:J27">-ROUND((C9)*$E$3,2)</f>
        <v>-94837.6</v>
      </c>
      <c r="D27" s="31">
        <f t="shared" si="9"/>
        <v>-96795.6</v>
      </c>
      <c r="E27" s="31">
        <f t="shared" si="9"/>
        <v>-66778.8</v>
      </c>
      <c r="F27" s="31">
        <f t="shared" si="9"/>
        <v>-71486.8</v>
      </c>
      <c r="G27" s="31">
        <f t="shared" si="9"/>
        <v>-48787.2</v>
      </c>
      <c r="H27" s="31">
        <f t="shared" si="9"/>
        <v>-37989.6</v>
      </c>
      <c r="I27" s="31">
        <f t="shared" si="9"/>
        <v>-116199.6</v>
      </c>
      <c r="J27" s="31">
        <f t="shared" si="9"/>
        <v>-23535.6</v>
      </c>
      <c r="K27" s="31">
        <f t="shared" si="7"/>
        <v>-661597.2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-1478.4</v>
      </c>
      <c r="C29" s="31">
        <v>-646.8</v>
      </c>
      <c r="D29" s="31">
        <v>-739.2</v>
      </c>
      <c r="E29" s="31">
        <v>-651.2</v>
      </c>
      <c r="F29" s="27">
        <v>0</v>
      </c>
      <c r="G29" s="31">
        <v>-862.4</v>
      </c>
      <c r="H29" s="31">
        <v>-231.66</v>
      </c>
      <c r="I29" s="31">
        <v>-361.52</v>
      </c>
      <c r="J29" s="31">
        <v>-111.53</v>
      </c>
      <c r="K29" s="31">
        <f t="shared" si="7"/>
        <v>-5082.709999999998</v>
      </c>
      <c r="L29"/>
      <c r="M29"/>
      <c r="N29"/>
    </row>
    <row r="30" spans="1:14" ht="16.5" customHeight="1">
      <c r="A30" s="26" t="s">
        <v>21</v>
      </c>
      <c r="B30" s="31">
        <v>-37039.3</v>
      </c>
      <c r="C30" s="31">
        <v>-2592.2</v>
      </c>
      <c r="D30" s="31">
        <v>-12855.29</v>
      </c>
      <c r="E30" s="31">
        <v>-54476.49</v>
      </c>
      <c r="F30" s="27">
        <v>0</v>
      </c>
      <c r="G30" s="31">
        <v>-56721.74</v>
      </c>
      <c r="H30" s="31">
        <v>-12388.93</v>
      </c>
      <c r="I30" s="31">
        <v>-19333.69</v>
      </c>
      <c r="J30" s="31">
        <v>-5964.51</v>
      </c>
      <c r="K30" s="31">
        <f t="shared" si="7"/>
        <v>-201372.15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-13508</v>
      </c>
      <c r="C31" s="28">
        <f t="shared" si="10"/>
        <v>-65008.21</v>
      </c>
      <c r="D31" s="28">
        <f t="shared" si="10"/>
        <v>-1463201.0899999999</v>
      </c>
      <c r="E31" s="28">
        <f t="shared" si="10"/>
        <v>-694106.62</v>
      </c>
      <c r="F31" s="28">
        <f t="shared" si="10"/>
        <v>-29106.04</v>
      </c>
      <c r="G31" s="28">
        <f t="shared" si="10"/>
        <v>-836996.59</v>
      </c>
      <c r="H31" s="28">
        <f t="shared" si="10"/>
        <v>-891974.11</v>
      </c>
      <c r="I31" s="28">
        <f t="shared" si="10"/>
        <v>-15730.36</v>
      </c>
      <c r="J31" s="28">
        <f t="shared" si="10"/>
        <v>-18614.28</v>
      </c>
      <c r="K31" s="31">
        <f t="shared" si="7"/>
        <v>-4028245.2999999993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-13508</v>
      </c>
      <c r="C33" s="28">
        <v>-65008.21</v>
      </c>
      <c r="D33" s="28">
        <v>-75175.78</v>
      </c>
      <c r="E33" s="28">
        <v>-69106.62</v>
      </c>
      <c r="F33" s="28">
        <v>-29106.04</v>
      </c>
      <c r="G33" s="28">
        <v>-41996.59</v>
      </c>
      <c r="H33" s="28">
        <v>-46974.11</v>
      </c>
      <c r="I33" s="28">
        <v>-15730.36</v>
      </c>
      <c r="J33" s="28">
        <v>-13396.04</v>
      </c>
      <c r="K33" s="31">
        <f t="shared" si="7"/>
        <v>-370001.74999999994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-2370000</v>
      </c>
      <c r="E40" s="28">
        <v>-1325000</v>
      </c>
      <c r="F40" s="17">
        <v>0</v>
      </c>
      <c r="G40" s="28">
        <v>-1555000</v>
      </c>
      <c r="H40" s="28">
        <v>-1495000</v>
      </c>
      <c r="I40" s="17">
        <v>0</v>
      </c>
      <c r="J40" s="17">
        <v>0</v>
      </c>
      <c r="K40" s="28">
        <f>SUM(B40:J40)</f>
        <v>-6745000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1319067.4100000001</v>
      </c>
      <c r="C45" s="10">
        <f t="shared" si="11"/>
        <v>1134104.07</v>
      </c>
      <c r="D45" s="10">
        <f t="shared" si="11"/>
        <v>115931.19999999995</v>
      </c>
      <c r="E45" s="10">
        <f t="shared" si="11"/>
        <v>249594.88</v>
      </c>
      <c r="F45" s="10">
        <f t="shared" si="11"/>
        <v>941727.74</v>
      </c>
      <c r="G45" s="10">
        <f t="shared" si="11"/>
        <v>149884.14000000013</v>
      </c>
      <c r="H45" s="10">
        <f t="shared" si="11"/>
        <v>40982.969999999856</v>
      </c>
      <c r="I45" s="10">
        <f t="shared" si="11"/>
        <v>1394127.78</v>
      </c>
      <c r="J45" s="10">
        <f t="shared" si="11"/>
        <v>462193.27</v>
      </c>
      <c r="K45" s="21">
        <f>SUM(B45:J45)</f>
        <v>5807613.460000001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1319067.4100000001</v>
      </c>
      <c r="C51" s="10">
        <f t="shared" si="12"/>
        <v>1134104.07</v>
      </c>
      <c r="D51" s="10">
        <f t="shared" si="12"/>
        <v>115931.19</v>
      </c>
      <c r="E51" s="10">
        <f t="shared" si="12"/>
        <v>249594.88</v>
      </c>
      <c r="F51" s="10">
        <f t="shared" si="12"/>
        <v>941727.74</v>
      </c>
      <c r="G51" s="10">
        <f t="shared" si="12"/>
        <v>149884.14</v>
      </c>
      <c r="H51" s="10">
        <f t="shared" si="12"/>
        <v>40982.96</v>
      </c>
      <c r="I51" s="10">
        <f>SUM(I52:I64)</f>
        <v>1394127.77</v>
      </c>
      <c r="J51" s="10">
        <f t="shared" si="12"/>
        <v>462193.28</v>
      </c>
      <c r="K51" s="5">
        <f>SUM(K52:K64)</f>
        <v>5807613.44</v>
      </c>
      <c r="L51" s="9"/>
    </row>
    <row r="52" spans="1:11" ht="16.5" customHeight="1">
      <c r="A52" s="7" t="s">
        <v>61</v>
      </c>
      <c r="B52" s="8">
        <v>1155107.33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1155107.33</v>
      </c>
    </row>
    <row r="53" spans="1:11" ht="16.5" customHeight="1">
      <c r="A53" s="7" t="s">
        <v>62</v>
      </c>
      <c r="B53" s="8">
        <v>163960.08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163960.08</v>
      </c>
    </row>
    <row r="54" spans="1:11" ht="16.5" customHeight="1">
      <c r="A54" s="7" t="s">
        <v>4</v>
      </c>
      <c r="B54" s="6">
        <v>0</v>
      </c>
      <c r="C54" s="8">
        <v>1134104.07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1134104.07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115931.19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115931.19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249594.88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249594.88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941727.74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941727.74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149884.14</v>
      </c>
      <c r="H58" s="6">
        <v>0</v>
      </c>
      <c r="I58" s="6">
        <v>0</v>
      </c>
      <c r="J58" s="6">
        <v>0</v>
      </c>
      <c r="K58" s="5">
        <f t="shared" si="13"/>
        <v>149884.14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40982.96</v>
      </c>
      <c r="I59" s="6">
        <v>0</v>
      </c>
      <c r="J59" s="6">
        <v>0</v>
      </c>
      <c r="K59" s="5">
        <f t="shared" si="13"/>
        <v>40982.96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485017.05</v>
      </c>
      <c r="J61" s="6">
        <v>0</v>
      </c>
      <c r="K61" s="5">
        <f t="shared" si="13"/>
        <v>485017.05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827693.66</v>
      </c>
      <c r="J62" s="6">
        <v>0</v>
      </c>
      <c r="K62" s="5">
        <f t="shared" si="13"/>
        <v>827693.66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462193.28</v>
      </c>
      <c r="K63" s="5">
        <f t="shared" si="13"/>
        <v>462193.28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61">
        <v>81417.06</v>
      </c>
      <c r="J64" s="3">
        <v>0</v>
      </c>
      <c r="K64" s="2">
        <f>SUM(B64:J64)</f>
        <v>81417.06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2020-03-20T18:50:19Z</dcterms:modified>
  <cp:category/>
  <cp:version/>
  <cp:contentType/>
  <cp:contentStatus/>
</cp:coreProperties>
</file>