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<sst xmlns="http://schemas.openxmlformats.org/spreadsheetml/2006/main" count="72" uniqueCount="71">
  <si>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</si>
  <si>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</si>
  <si>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</si>
  <si>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</si>
  <si>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</si>
  <si>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</si>
  <si>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</si>
  <si>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</si>
  <si>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</si>
  <si>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</si>
  <si>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</si>
  <si>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</si>
  <si>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</si>
  <si>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</si>
  <si>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</si>
  <si>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</si>
  <si>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</si>
  <si>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</si>
  <si>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</si>
  <si>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</si>
  <si>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</si>
  <si>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</si>
  <si>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</si>
  <si>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</si>
  <si>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</si>
  <si>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</si>
  <si>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</si>
  <si>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</si>
  <si>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</si>
  <si>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</si>
  <si>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</si>
  <si>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</si>
  <si>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</si>
  <si>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</si>
  <si>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</si>
  <si>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</si>
  <si>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</si>
  <si>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</si>
  <si>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</si>
  <si>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</si>
  <si>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</si>
  <si>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</si>
  <si>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</si>
  <si>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</si>
  <si>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</si>
  <si>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</si>
  <si>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</si>
  <si>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</si>
  <si>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</si>
  <si>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</si>
  <si>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</si>
  <si>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</si>
  <si>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</si>
  <si>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</si>
  <si>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</si>
  <si>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</si>
  <si>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</si>
  <si>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</si>
  <si>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</si>
  <si>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</si>
  <si>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</si>
  <si>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</si>
  <si>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</si>
  <si>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</si>
  <si>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</si>
  <si>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</si>
  <si>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</si>
  <si>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</si>
  <si>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</si>
  <si>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</si>
  <si>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16/03/20 - VENCIMENTO 23/03/20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</si>
</sst>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341565</v>
      </c>
      <c r="C7" s="48">
        <f t="shared" si="0"/>
        <v>286013</v>
      </c>
      <c r="D7" s="48">
        <f t="shared" si="0"/>
        <v>338466</v>
      </c>
      <c r="E7" s="48">
        <f t="shared" si="0"/>
        <v>208669</v>
      </c>
      <c r="F7" s="48">
        <f t="shared" si="0"/>
        <v>229328</v>
      </c>
      <c r="G7" s="48">
        <f t="shared" si="0"/>
        <v>252711</v>
      </c>
      <c r="H7" s="48">
        <f t="shared" si="0"/>
        <v>264071</v>
      </c>
      <c r="I7" s="48">
        <f t="shared" si="0"/>
        <v>401887</v>
      </c>
      <c r="J7" s="48">
        <f t="shared" si="0"/>
        <v>115752</v>
      </c>
      <c r="K7" s="48">
        <f t="shared" si="0"/>
        <v>2438462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20893</v>
      </c>
      <c r="C8" s="46">
        <f t="shared" si="1"/>
        <v>18775</v>
      </c>
      <c r="D8" s="46">
        <f t="shared" si="1"/>
        <v>19884</v>
      </c>
      <c r="E8" s="46">
        <f t="shared" si="1"/>
        <v>12574</v>
      </c>
      <c r="F8" s="46">
        <f t="shared" si="1"/>
        <v>13849</v>
      </c>
      <c r="G8" s="46">
        <f t="shared" si="1"/>
        <v>9267</v>
      </c>
      <c r="H8" s="46">
        <f t="shared" si="1"/>
        <v>8422</v>
      </c>
      <c r="I8" s="46">
        <f t="shared" si="1"/>
        <v>22069</v>
      </c>
      <c r="J8" s="46">
        <f t="shared" si="1"/>
        <v>3885</v>
      </c>
      <c r="K8" s="39">
        <f>SUM(B8:J8)</f>
        <v>129618</v>
      </c>
      <c r="L8"/>
      <c r="M8"/>
      <c r="N8"/>
    </row>
    <row r="9" spans="1:14" ht="16.5" customHeight="1">
      <c r="A9" s="23" t="s">
        <v>36</v>
      </c>
      <c r="B9" s="46">
        <v>20879</v>
      </c>
      <c r="C9" s="46">
        <v>18772</v>
      </c>
      <c r="D9" s="46">
        <v>19873</v>
      </c>
      <c r="E9" s="46">
        <v>12542</v>
      </c>
      <c r="F9" s="46">
        <v>13837</v>
      </c>
      <c r="G9" s="46">
        <v>9265</v>
      </c>
      <c r="H9" s="46">
        <v>8422</v>
      </c>
      <c r="I9" s="46">
        <v>22017</v>
      </c>
      <c r="J9" s="46">
        <v>3885</v>
      </c>
      <c r="K9" s="39">
        <f>SUM(B9:J9)</f>
        <v>129492</v>
      </c>
      <c r="L9"/>
      <c r="M9"/>
      <c r="N9"/>
    </row>
    <row r="10" spans="1:14" ht="16.5" customHeight="1">
      <c r="A10" s="23" t="s">
        <v>35</v>
      </c>
      <c r="B10" s="46">
        <v>14</v>
      </c>
      <c r="C10" s="46">
        <v>3</v>
      </c>
      <c r="D10" s="46">
        <v>11</v>
      </c>
      <c r="E10" s="46">
        <v>32</v>
      </c>
      <c r="F10" s="46">
        <v>12</v>
      </c>
      <c r="G10" s="46">
        <v>2</v>
      </c>
      <c r="H10" s="46">
        <v>0</v>
      </c>
      <c r="I10" s="46">
        <v>52</v>
      </c>
      <c r="J10" s="46">
        <v>0</v>
      </c>
      <c r="K10" s="39">
        <f>SUM(B10:J10)</f>
        <v>126</v>
      </c>
      <c r="L10"/>
      <c r="M10"/>
      <c r="N10"/>
    </row>
    <row r="11" spans="1:14" ht="16.5" customHeight="1">
      <c r="A11" s="45" t="s">
        <v>34</v>
      </c>
      <c r="B11" s="44">
        <v>320672</v>
      </c>
      <c r="C11" s="44">
        <v>267238</v>
      </c>
      <c r="D11" s="44">
        <v>318582</v>
      </c>
      <c r="E11" s="44">
        <v>196095</v>
      </c>
      <c r="F11" s="44">
        <v>215479</v>
      </c>
      <c r="G11" s="44">
        <v>243444</v>
      </c>
      <c r="H11" s="44">
        <v>255649</v>
      </c>
      <c r="I11" s="44">
        <v>379818</v>
      </c>
      <c r="J11" s="44">
        <v>111867</v>
      </c>
      <c r="K11" s="39">
        <f>SUM(B11:J11)</f>
        <v>2308844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1.255827386352205</v>
      </c>
      <c r="C15" s="40">
        <v>1.239611667994716</v>
      </c>
      <c r="D15" s="40">
        <v>1.213743574658128</v>
      </c>
      <c r="E15" s="40">
        <v>1.433480165484636</v>
      </c>
      <c r="F15" s="40">
        <v>1.143130047632965</v>
      </c>
      <c r="G15" s="40">
        <v>1.115309473324406</v>
      </c>
      <c r="H15" s="40">
        <v>1.209970576187053</v>
      </c>
      <c r="I15" s="40">
        <v>1.225639837859889</v>
      </c>
      <c r="J15" s="40">
        <v>1.27706727513908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1496552.3100000003</v>
      </c>
      <c r="C17" s="37">
        <f t="shared" si="2"/>
        <v>1351139.13</v>
      </c>
      <c r="D17" s="37">
        <f t="shared" si="2"/>
        <v>1722414.2999999998</v>
      </c>
      <c r="E17" s="37">
        <f t="shared" si="2"/>
        <v>1103501.1500000001</v>
      </c>
      <c r="F17" s="37">
        <f t="shared" si="2"/>
        <v>1021754.39</v>
      </c>
      <c r="G17" s="37">
        <f t="shared" si="2"/>
        <v>1095468.6300000001</v>
      </c>
      <c r="H17" s="37">
        <f t="shared" si="2"/>
        <v>988115.85</v>
      </c>
      <c r="I17" s="37">
        <f t="shared" si="2"/>
        <v>1582010.0199999998</v>
      </c>
      <c r="J17" s="37">
        <f t="shared" si="2"/>
        <v>527354.13</v>
      </c>
      <c r="K17" s="37">
        <f aca="true" t="shared" si="3" ref="K17:K22">SUM(B17:J17)</f>
        <v>10888309.91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1161594.25</v>
      </c>
      <c r="C18" s="31">
        <f t="shared" si="4"/>
        <v>1067715.13</v>
      </c>
      <c r="D18" s="31">
        <f t="shared" si="4"/>
        <v>1399658.45</v>
      </c>
      <c r="E18" s="31">
        <f t="shared" si="4"/>
        <v>751250.13</v>
      </c>
      <c r="F18" s="31">
        <f t="shared" si="4"/>
        <v>873120.49</v>
      </c>
      <c r="G18" s="31">
        <f t="shared" si="4"/>
        <v>972810.99</v>
      </c>
      <c r="H18" s="31">
        <f t="shared" si="4"/>
        <v>810328.27</v>
      </c>
      <c r="I18" s="31">
        <f t="shared" si="4"/>
        <v>1244885.17</v>
      </c>
      <c r="J18" s="31">
        <f t="shared" si="4"/>
        <v>406231.64</v>
      </c>
      <c r="K18" s="31">
        <f t="shared" si="3"/>
        <v>8687594.520000001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297167.62</v>
      </c>
      <c r="C19" s="31">
        <f t="shared" si="5"/>
        <v>255837</v>
      </c>
      <c r="D19" s="31">
        <f t="shared" si="5"/>
        <v>299168</v>
      </c>
      <c r="E19" s="31">
        <f t="shared" si="5"/>
        <v>325652.03</v>
      </c>
      <c r="F19" s="31">
        <f t="shared" si="5"/>
        <v>124969.78</v>
      </c>
      <c r="G19" s="31">
        <f t="shared" si="5"/>
        <v>112174.32</v>
      </c>
      <c r="H19" s="31">
        <f t="shared" si="5"/>
        <v>170145.09</v>
      </c>
      <c r="I19" s="31">
        <f t="shared" si="5"/>
        <v>280895.69</v>
      </c>
      <c r="J19" s="31">
        <f t="shared" si="5"/>
        <v>112553.49</v>
      </c>
      <c r="K19" s="31">
        <f t="shared" si="3"/>
        <v>1978563.02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-121331.75</v>
      </c>
      <c r="C25" s="31">
        <f t="shared" si="6"/>
        <v>-83522.59999999999</v>
      </c>
      <c r="D25" s="31">
        <f t="shared" si="6"/>
        <v>-116138.87000000005</v>
      </c>
      <c r="E25" s="31">
        <f t="shared" si="6"/>
        <v>-99395.53</v>
      </c>
      <c r="F25" s="31">
        <f t="shared" si="6"/>
        <v>-60882.8</v>
      </c>
      <c r="G25" s="31">
        <f t="shared" si="6"/>
        <v>-92497.16</v>
      </c>
      <c r="H25" s="31">
        <f t="shared" si="6"/>
        <v>-46869.54000000001</v>
      </c>
      <c r="I25" s="31">
        <f t="shared" si="6"/>
        <v>-112188.21</v>
      </c>
      <c r="J25" s="31">
        <f t="shared" si="6"/>
        <v>-27036.479999999996</v>
      </c>
      <c r="K25" s="31">
        <f aca="true" t="shared" si="7" ref="K25:K33">SUM(B25:J25)</f>
        <v>-759862.94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-121331.75</v>
      </c>
      <c r="C26" s="31">
        <f t="shared" si="8"/>
        <v>-83522.59999999999</v>
      </c>
      <c r="D26" s="31">
        <f t="shared" si="8"/>
        <v>-98113.56</v>
      </c>
      <c r="E26" s="31">
        <f t="shared" si="8"/>
        <v>-99395.53</v>
      </c>
      <c r="F26" s="31">
        <f t="shared" si="8"/>
        <v>-60882.8</v>
      </c>
      <c r="G26" s="31">
        <f t="shared" si="8"/>
        <v>-92497.16</v>
      </c>
      <c r="H26" s="31">
        <f t="shared" si="8"/>
        <v>-46869.54000000001</v>
      </c>
      <c r="I26" s="31">
        <f t="shared" si="8"/>
        <v>-112188.21</v>
      </c>
      <c r="J26" s="31">
        <f t="shared" si="8"/>
        <v>-21818.239999999998</v>
      </c>
      <c r="K26" s="31">
        <f t="shared" si="7"/>
        <v>-736619.3899999999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-91867.6</v>
      </c>
      <c r="C27" s="31">
        <f aca="true" t="shared" si="9" ref="C27:J27">-ROUND((C9)*$E$3,2)</f>
        <v>-82596.8</v>
      </c>
      <c r="D27" s="31">
        <f t="shared" si="9"/>
        <v>-87441.2</v>
      </c>
      <c r="E27" s="31">
        <f t="shared" si="9"/>
        <v>-55184.8</v>
      </c>
      <c r="F27" s="31">
        <f t="shared" si="9"/>
        <v>-60882.8</v>
      </c>
      <c r="G27" s="31">
        <f t="shared" si="9"/>
        <v>-40766</v>
      </c>
      <c r="H27" s="31">
        <f t="shared" si="9"/>
        <v>-37056.8</v>
      </c>
      <c r="I27" s="31">
        <f t="shared" si="9"/>
        <v>-96874.8</v>
      </c>
      <c r="J27" s="31">
        <f t="shared" si="9"/>
        <v>-17094</v>
      </c>
      <c r="K27" s="31">
        <f t="shared" si="7"/>
        <v>-569764.8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-616</v>
      </c>
      <c r="C29" s="31">
        <v>-246.4</v>
      </c>
      <c r="D29" s="31">
        <v>-308</v>
      </c>
      <c r="E29" s="31">
        <v>-567.6</v>
      </c>
      <c r="F29" s="27">
        <v>0</v>
      </c>
      <c r="G29" s="31">
        <v>-154</v>
      </c>
      <c r="H29" s="31">
        <v>-132.37</v>
      </c>
      <c r="I29" s="31">
        <v>-206.6</v>
      </c>
      <c r="J29" s="31">
        <v>-63.73</v>
      </c>
      <c r="K29" s="31">
        <f t="shared" si="7"/>
        <v>-2294.7</v>
      </c>
      <c r="L29"/>
      <c r="M29"/>
      <c r="N29"/>
    </row>
    <row r="30" spans="1:14" ht="16.5" customHeight="1">
      <c r="A30" s="26" t="s">
        <v>21</v>
      </c>
      <c r="B30" s="31">
        <v>-28848.15</v>
      </c>
      <c r="C30" s="31">
        <v>-679.4</v>
      </c>
      <c r="D30" s="31">
        <v>-10364.36</v>
      </c>
      <c r="E30" s="31">
        <v>-43643.13</v>
      </c>
      <c r="F30" s="27">
        <v>0</v>
      </c>
      <c r="G30" s="31">
        <v>-51577.16</v>
      </c>
      <c r="H30" s="31">
        <v>-9680.37</v>
      </c>
      <c r="I30" s="31">
        <v>-15106.81</v>
      </c>
      <c r="J30" s="31">
        <v>-4660.51</v>
      </c>
      <c r="K30" s="31">
        <f t="shared" si="7"/>
        <v>-164559.89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1375220.5600000003</v>
      </c>
      <c r="C45" s="10">
        <f t="shared" si="11"/>
        <v>1267616.5299999998</v>
      </c>
      <c r="D45" s="10">
        <f t="shared" si="11"/>
        <v>1606275.4299999997</v>
      </c>
      <c r="E45" s="10">
        <f t="shared" si="11"/>
        <v>1004105.6200000001</v>
      </c>
      <c r="F45" s="10">
        <f t="shared" si="11"/>
        <v>960871.59</v>
      </c>
      <c r="G45" s="10">
        <f t="shared" si="11"/>
        <v>1002971.4700000001</v>
      </c>
      <c r="H45" s="10">
        <f t="shared" si="11"/>
        <v>941246.3099999999</v>
      </c>
      <c r="I45" s="10">
        <f t="shared" si="11"/>
        <v>1469821.8099999998</v>
      </c>
      <c r="J45" s="10">
        <f t="shared" si="11"/>
        <v>500317.65</v>
      </c>
      <c r="K45" s="21">
        <f>SUM(B45:J45)</f>
        <v>10128446.969999999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1375220.5599999998</v>
      </c>
      <c r="C51" s="10">
        <f t="shared" si="12"/>
        <v>1267616.53</v>
      </c>
      <c r="D51" s="10">
        <f t="shared" si="12"/>
        <v>1606275.44</v>
      </c>
      <c r="E51" s="10">
        <f t="shared" si="12"/>
        <v>1004105.62</v>
      </c>
      <c r="F51" s="10">
        <f t="shared" si="12"/>
        <v>960871.59</v>
      </c>
      <c r="G51" s="10">
        <f t="shared" si="12"/>
        <v>1002971.48</v>
      </c>
      <c r="H51" s="10">
        <f t="shared" si="12"/>
        <v>941246.32</v>
      </c>
      <c r="I51" s="10">
        <f>SUM(I52:I64)</f>
        <v>1469821.81</v>
      </c>
      <c r="J51" s="10">
        <f t="shared" si="12"/>
        <v>500317.66</v>
      </c>
      <c r="K51" s="5">
        <f>SUM(K52:K64)</f>
        <v>10128447.01</v>
      </c>
      <c r="L51" s="9"/>
    </row>
    <row r="52" spans="1:11" ht="16.5" customHeight="1">
      <c r="A52" s="7" t="s">
        <v>61</v>
      </c>
      <c r="B52" s="8">
        <v>1201117.64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1201117.64</v>
      </c>
    </row>
    <row r="53" spans="1:11" ht="16.5" customHeight="1">
      <c r="A53" s="7" t="s">
        <v>62</v>
      </c>
      <c r="B53" s="8">
        <v>174102.92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174102.92</v>
      </c>
    </row>
    <row r="54" spans="1:11" ht="16.5" customHeight="1">
      <c r="A54" s="7" t="s">
        <v>4</v>
      </c>
      <c r="B54" s="6">
        <v>0</v>
      </c>
      <c r="C54" s="8">
        <v>1267616.53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1267616.53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1606275.44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1606275.44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1004105.62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1004105.62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960871.59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960871.59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1002971.48</v>
      </c>
      <c r="H58" s="6">
        <v>0</v>
      </c>
      <c r="I58" s="6">
        <v>0</v>
      </c>
      <c r="J58" s="6">
        <v>0</v>
      </c>
      <c r="K58" s="5">
        <f t="shared" si="13"/>
        <v>1002971.48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941246.32</v>
      </c>
      <c r="I59" s="6">
        <v>0</v>
      </c>
      <c r="J59" s="6">
        <v>0</v>
      </c>
      <c r="K59" s="5">
        <f t="shared" si="13"/>
        <v>941246.32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534868.16</v>
      </c>
      <c r="J61" s="6">
        <v>0</v>
      </c>
      <c r="K61" s="5">
        <f t="shared" si="13"/>
        <v>534868.16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934953.65</v>
      </c>
      <c r="J62" s="6">
        <v>0</v>
      </c>
      <c r="K62" s="5">
        <f t="shared" si="13"/>
        <v>934953.65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500317.66</v>
      </c>
      <c r="K63" s="5">
        <f t="shared" si="13"/>
        <v>500317.66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2020-03-30T18:23:41Z</dcterms:modified>
  <cp:category/>
  <cp:version/>
  <cp:contentType/>
  <cp:contentStatus/>
</cp:coreProperties>
</file>