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<sst xmlns="http://schemas.openxmlformats.org/spreadsheetml/2006/main" count="72" uniqueCount="71">
  <si>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</si>
  <si>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</si>
  <si>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</si>
  <si>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</si>
  <si>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</si>
  <si>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</si>
  <si>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</si>
  <si>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</si>
  <si>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</si>
  <si>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</si>
  <si>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</si>
  <si>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</si>
  <si>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</si>
  <si>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</si>
  <si>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</si>
  <si>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</si>
  <si>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</si>
  <si>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</si>
  <si>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</si>
  <si>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</si>
  <si>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</si>
  <si>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</si>
  <si>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</si>
  <si>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</si>
  <si>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</si>
  <si>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</si>
  <si>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</si>
  <si>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</si>
  <si>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</si>
  <si>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</si>
  <si>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</si>
  <si>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</si>
  <si>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</si>
  <si>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</si>
  <si>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</si>
  <si>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</si>
  <si>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</si>
  <si>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</si>
  <si>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</si>
  <si>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</si>
  <si>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</si>
  <si>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</si>
  <si>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</si>
  <si>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</si>
  <si>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</si>
  <si>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</si>
  <si>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</si>
  <si>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</si>
  <si>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</si>
  <si>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</si>
  <si>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</si>
  <si>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</si>
  <si>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</si>
  <si>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</si>
  <si>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</si>
  <si>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</si>
  <si>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</si>
  <si>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</si>
  <si>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</si>
  <si>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</si>
  <si>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</si>
  <si>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</si>
  <si>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</si>
  <si>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</si>
  <si>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</si>
  <si>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</si>
  <si>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</si>
  <si>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</si>
  <si>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</si>
  <si>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</si>
  <si>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18/03/20 - VENCIMENTO 25/03/20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</si>
</sst>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271852</v>
      </c>
      <c r="C7" s="48">
        <f t="shared" si="0"/>
        <v>227562</v>
      </c>
      <c r="D7" s="48">
        <f t="shared" si="0"/>
        <v>301840</v>
      </c>
      <c r="E7" s="48">
        <f t="shared" si="0"/>
        <v>175483</v>
      </c>
      <c r="F7" s="48">
        <f t="shared" si="0"/>
        <v>186481</v>
      </c>
      <c r="G7" s="48">
        <f t="shared" si="0"/>
        <v>210126</v>
      </c>
      <c r="H7" s="48">
        <f t="shared" si="0"/>
        <v>224545</v>
      </c>
      <c r="I7" s="48">
        <f t="shared" si="0"/>
        <v>314914</v>
      </c>
      <c r="J7" s="48">
        <f t="shared" si="0"/>
        <v>87529</v>
      </c>
      <c r="K7" s="48">
        <f t="shared" si="0"/>
        <v>2000332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13880</v>
      </c>
      <c r="C8" s="46">
        <f t="shared" si="1"/>
        <v>13298</v>
      </c>
      <c r="D8" s="46">
        <f t="shared" si="1"/>
        <v>14850</v>
      </c>
      <c r="E8" s="46">
        <f t="shared" si="1"/>
        <v>9028</v>
      </c>
      <c r="F8" s="46">
        <f t="shared" si="1"/>
        <v>9838</v>
      </c>
      <c r="G8" s="46">
        <f t="shared" si="1"/>
        <v>6372</v>
      </c>
      <c r="H8" s="46">
        <f t="shared" si="1"/>
        <v>5252</v>
      </c>
      <c r="I8" s="46">
        <f t="shared" si="1"/>
        <v>14405</v>
      </c>
      <c r="J8" s="46">
        <f t="shared" si="1"/>
        <v>2302</v>
      </c>
      <c r="K8" s="39">
        <f>SUM(B8:J8)</f>
        <v>89225</v>
      </c>
      <c r="L8"/>
      <c r="M8"/>
      <c r="N8"/>
    </row>
    <row r="9" spans="1:14" ht="16.5" customHeight="1">
      <c r="A9" s="23" t="s">
        <v>36</v>
      </c>
      <c r="B9" s="46">
        <v>13870</v>
      </c>
      <c r="C9" s="46">
        <v>13294</v>
      </c>
      <c r="D9" s="46">
        <v>14847</v>
      </c>
      <c r="E9" s="46">
        <v>9009</v>
      </c>
      <c r="F9" s="46">
        <v>9829</v>
      </c>
      <c r="G9" s="46">
        <v>6370</v>
      </c>
      <c r="H9" s="46">
        <v>5252</v>
      </c>
      <c r="I9" s="46">
        <v>14387</v>
      </c>
      <c r="J9" s="46">
        <v>2302</v>
      </c>
      <c r="K9" s="39">
        <f>SUM(B9:J9)</f>
        <v>89160</v>
      </c>
      <c r="L9"/>
      <c r="M9"/>
      <c r="N9"/>
    </row>
    <row r="10" spans="1:14" ht="16.5" customHeight="1">
      <c r="A10" s="23" t="s">
        <v>35</v>
      </c>
      <c r="B10" s="46">
        <v>10</v>
      </c>
      <c r="C10" s="46">
        <v>4</v>
      </c>
      <c r="D10" s="46">
        <v>3</v>
      </c>
      <c r="E10" s="46">
        <v>19</v>
      </c>
      <c r="F10" s="46">
        <v>9</v>
      </c>
      <c r="G10" s="46">
        <v>2</v>
      </c>
      <c r="H10" s="46">
        <v>0</v>
      </c>
      <c r="I10" s="46">
        <v>18</v>
      </c>
      <c r="J10" s="46">
        <v>0</v>
      </c>
      <c r="K10" s="39">
        <f>SUM(B10:J10)</f>
        <v>65</v>
      </c>
      <c r="L10"/>
      <c r="M10"/>
      <c r="N10"/>
    </row>
    <row r="11" spans="1:14" ht="16.5" customHeight="1">
      <c r="A11" s="45" t="s">
        <v>34</v>
      </c>
      <c r="B11" s="44">
        <v>257972</v>
      </c>
      <c r="C11" s="44">
        <v>214264</v>
      </c>
      <c r="D11" s="44">
        <v>286990</v>
      </c>
      <c r="E11" s="44">
        <v>166455</v>
      </c>
      <c r="F11" s="44">
        <v>176643</v>
      </c>
      <c r="G11" s="44">
        <v>203754</v>
      </c>
      <c r="H11" s="44">
        <v>219293</v>
      </c>
      <c r="I11" s="44">
        <v>300509</v>
      </c>
      <c r="J11" s="44">
        <v>85227</v>
      </c>
      <c r="K11" s="39">
        <f>SUM(B11:J11)</f>
        <v>1911107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1.51963772278395</v>
      </c>
      <c r="C15" s="40">
        <v>1.500814409759555</v>
      </c>
      <c r="D15" s="40">
        <v>1.334628584813637</v>
      </c>
      <c r="E15" s="40">
        <v>1.661340369380403</v>
      </c>
      <c r="F15" s="40">
        <v>1.356188845160921</v>
      </c>
      <c r="G15" s="40">
        <v>1.29667596386185</v>
      </c>
      <c r="H15" s="40">
        <v>1.381333048776328</v>
      </c>
      <c r="I15" s="40">
        <v>1.498911981233136</v>
      </c>
      <c r="J15" s="40">
        <v>1.628607039139544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1442717.2200000002</v>
      </c>
      <c r="C17" s="37">
        <f t="shared" si="2"/>
        <v>1302546.4</v>
      </c>
      <c r="D17" s="37">
        <f t="shared" si="2"/>
        <v>1689469.8499999999</v>
      </c>
      <c r="E17" s="37">
        <f t="shared" si="2"/>
        <v>1076190.47</v>
      </c>
      <c r="F17" s="37">
        <f t="shared" si="2"/>
        <v>986543.43</v>
      </c>
      <c r="G17" s="37">
        <f t="shared" si="2"/>
        <v>1059338.6300000001</v>
      </c>
      <c r="H17" s="37">
        <f t="shared" si="2"/>
        <v>959434.54</v>
      </c>
      <c r="I17" s="37">
        <f t="shared" si="2"/>
        <v>1518384.24</v>
      </c>
      <c r="J17" s="37">
        <f t="shared" si="2"/>
        <v>508849.44000000006</v>
      </c>
      <c r="K17" s="37">
        <f aca="true" t="shared" si="3" ref="K17:K22">SUM(B17:J17)</f>
        <v>10543474.219999999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924514.28</v>
      </c>
      <c r="C18" s="31">
        <f t="shared" si="4"/>
        <v>849511.7</v>
      </c>
      <c r="D18" s="31">
        <f t="shared" si="4"/>
        <v>1248198.95</v>
      </c>
      <c r="E18" s="31">
        <f t="shared" si="4"/>
        <v>631773.9</v>
      </c>
      <c r="F18" s="31">
        <f t="shared" si="4"/>
        <v>709989.11</v>
      </c>
      <c r="G18" s="31">
        <f t="shared" si="4"/>
        <v>808880.04</v>
      </c>
      <c r="H18" s="31">
        <f t="shared" si="4"/>
        <v>689038.79</v>
      </c>
      <c r="I18" s="31">
        <f t="shared" si="4"/>
        <v>975477.61</v>
      </c>
      <c r="J18" s="31">
        <f t="shared" si="4"/>
        <v>307183.03</v>
      </c>
      <c r="K18" s="31">
        <f t="shared" si="3"/>
        <v>7144567.41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480412.5</v>
      </c>
      <c r="C19" s="31">
        <f t="shared" si="5"/>
        <v>425447.7</v>
      </c>
      <c r="D19" s="31">
        <f t="shared" si="5"/>
        <v>417683.05</v>
      </c>
      <c r="E19" s="31">
        <f t="shared" si="5"/>
        <v>417817.58</v>
      </c>
      <c r="F19" s="31">
        <f t="shared" si="5"/>
        <v>252890.2</v>
      </c>
      <c r="G19" s="31">
        <f t="shared" si="5"/>
        <v>239975.27</v>
      </c>
      <c r="H19" s="31">
        <f t="shared" si="5"/>
        <v>262753.26</v>
      </c>
      <c r="I19" s="31">
        <f t="shared" si="5"/>
        <v>486677.47</v>
      </c>
      <c r="J19" s="31">
        <f t="shared" si="5"/>
        <v>193097.41</v>
      </c>
      <c r="K19" s="31">
        <f t="shared" si="3"/>
        <v>3176754.4399999995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-13661.35</v>
      </c>
      <c r="I22" s="35">
        <v>0</v>
      </c>
      <c r="J22" s="31">
        <v>-2829.68</v>
      </c>
      <c r="K22" s="31">
        <f t="shared" si="3"/>
        <v>-22262.03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-106730.84</v>
      </c>
      <c r="C25" s="31">
        <f t="shared" si="6"/>
        <v>-60326.85</v>
      </c>
      <c r="D25" s="31">
        <f t="shared" si="6"/>
        <v>-96144.31000000006</v>
      </c>
      <c r="E25" s="31">
        <f t="shared" si="6"/>
        <v>-80178.17</v>
      </c>
      <c r="F25" s="31">
        <f t="shared" si="6"/>
        <v>-43247.6</v>
      </c>
      <c r="G25" s="31">
        <f t="shared" si="6"/>
        <v>-91150.37</v>
      </c>
      <c r="H25" s="31">
        <f t="shared" si="6"/>
        <v>-35016.11</v>
      </c>
      <c r="I25" s="31">
        <f t="shared" si="6"/>
        <v>-81884.89</v>
      </c>
      <c r="J25" s="31">
        <f t="shared" si="6"/>
        <v>-21079.68</v>
      </c>
      <c r="K25" s="31">
        <f aca="true" t="shared" si="7" ref="K25:K33">SUM(B25:J25)</f>
        <v>-615758.8200000001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-106730.84</v>
      </c>
      <c r="C26" s="31">
        <f t="shared" si="8"/>
        <v>-60326.85</v>
      </c>
      <c r="D26" s="31">
        <f t="shared" si="8"/>
        <v>-78119</v>
      </c>
      <c r="E26" s="31">
        <f t="shared" si="8"/>
        <v>-80178.17</v>
      </c>
      <c r="F26" s="31">
        <f t="shared" si="8"/>
        <v>-43247.6</v>
      </c>
      <c r="G26" s="31">
        <f t="shared" si="8"/>
        <v>-91150.37</v>
      </c>
      <c r="H26" s="31">
        <f t="shared" si="8"/>
        <v>-35016.11</v>
      </c>
      <c r="I26" s="31">
        <f t="shared" si="8"/>
        <v>-81884.89</v>
      </c>
      <c r="J26" s="31">
        <f t="shared" si="8"/>
        <v>-15861.439999999999</v>
      </c>
      <c r="K26" s="31">
        <f t="shared" si="7"/>
        <v>-592515.2699999999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-61028</v>
      </c>
      <c r="C27" s="31">
        <f aca="true" t="shared" si="9" ref="C27:J27">-ROUND((C9)*$E$3,2)</f>
        <v>-58493.6</v>
      </c>
      <c r="D27" s="31">
        <f t="shared" si="9"/>
        <v>-65326.8</v>
      </c>
      <c r="E27" s="31">
        <f t="shared" si="9"/>
        <v>-39639.6</v>
      </c>
      <c r="F27" s="31">
        <f t="shared" si="9"/>
        <v>-43247.6</v>
      </c>
      <c r="G27" s="31">
        <f t="shared" si="9"/>
        <v>-28028</v>
      </c>
      <c r="H27" s="31">
        <f t="shared" si="9"/>
        <v>-23108.8</v>
      </c>
      <c r="I27" s="31">
        <f t="shared" si="9"/>
        <v>-63302.8</v>
      </c>
      <c r="J27" s="31">
        <f t="shared" si="9"/>
        <v>-10128.8</v>
      </c>
      <c r="K27" s="31">
        <f t="shared" si="7"/>
        <v>-392304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-369.6</v>
      </c>
      <c r="C29" s="31">
        <v>-215.6</v>
      </c>
      <c r="D29" s="31">
        <v>-30.8</v>
      </c>
      <c r="E29" s="31">
        <v>-308</v>
      </c>
      <c r="F29" s="27">
        <v>0</v>
      </c>
      <c r="G29" s="31">
        <v>-123.2</v>
      </c>
      <c r="H29" s="31">
        <v>-49.64</v>
      </c>
      <c r="I29" s="31">
        <v>-77.47</v>
      </c>
      <c r="J29" s="31">
        <v>-23.9</v>
      </c>
      <c r="K29" s="31">
        <f t="shared" si="7"/>
        <v>-1198.2100000000003</v>
      </c>
      <c r="L29"/>
      <c r="M29"/>
      <c r="N29"/>
    </row>
    <row r="30" spans="1:14" ht="16.5" customHeight="1">
      <c r="A30" s="26" t="s">
        <v>21</v>
      </c>
      <c r="B30" s="31">
        <v>-45333.24</v>
      </c>
      <c r="C30" s="31">
        <v>-1617.65</v>
      </c>
      <c r="D30" s="31">
        <v>-12761.4</v>
      </c>
      <c r="E30" s="31">
        <v>-40230.57</v>
      </c>
      <c r="F30" s="27">
        <v>0</v>
      </c>
      <c r="G30" s="31">
        <v>-62999.17</v>
      </c>
      <c r="H30" s="31">
        <v>-11857.67</v>
      </c>
      <c r="I30" s="31">
        <v>-18504.62</v>
      </c>
      <c r="J30" s="31">
        <v>-5708.74</v>
      </c>
      <c r="K30" s="31">
        <f t="shared" si="7"/>
        <v>-199013.06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700000</v>
      </c>
      <c r="F39" s="17">
        <v>0</v>
      </c>
      <c r="G39" s="28">
        <v>760000</v>
      </c>
      <c r="H39" s="28">
        <v>650000</v>
      </c>
      <c r="I39" s="17">
        <v>0</v>
      </c>
      <c r="J39" s="17">
        <v>0</v>
      </c>
      <c r="K39" s="28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1335986.3800000001</v>
      </c>
      <c r="C45" s="10">
        <f t="shared" si="11"/>
        <v>1242219.5499999998</v>
      </c>
      <c r="D45" s="10">
        <f t="shared" si="11"/>
        <v>1593325.5399999998</v>
      </c>
      <c r="E45" s="10">
        <f t="shared" si="11"/>
        <v>996012.2999999999</v>
      </c>
      <c r="F45" s="10">
        <f t="shared" si="11"/>
        <v>943295.8300000001</v>
      </c>
      <c r="G45" s="10">
        <f t="shared" si="11"/>
        <v>968188.2600000001</v>
      </c>
      <c r="H45" s="10">
        <f t="shared" si="11"/>
        <v>924418.43</v>
      </c>
      <c r="I45" s="10">
        <f t="shared" si="11"/>
        <v>1436499.35</v>
      </c>
      <c r="J45" s="10">
        <f t="shared" si="11"/>
        <v>487769.76000000007</v>
      </c>
      <c r="K45" s="21">
        <f>SUM(B45:J45)</f>
        <v>9927715.399999999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1335986.3800000001</v>
      </c>
      <c r="C51" s="10">
        <f t="shared" si="12"/>
        <v>1242219.55</v>
      </c>
      <c r="D51" s="10">
        <f t="shared" si="12"/>
        <v>1593325.55</v>
      </c>
      <c r="E51" s="10">
        <f t="shared" si="12"/>
        <v>996012.3</v>
      </c>
      <c r="F51" s="10">
        <f t="shared" si="12"/>
        <v>943295.83</v>
      </c>
      <c r="G51" s="10">
        <f t="shared" si="12"/>
        <v>968188.25</v>
      </c>
      <c r="H51" s="10">
        <f t="shared" si="12"/>
        <v>924418.43</v>
      </c>
      <c r="I51" s="10">
        <f>SUM(I52:I64)</f>
        <v>1436499.3399999999</v>
      </c>
      <c r="J51" s="10">
        <f t="shared" si="12"/>
        <v>487769.76</v>
      </c>
      <c r="K51" s="5">
        <f>SUM(K52:K64)</f>
        <v>9927715.39</v>
      </c>
      <c r="L51" s="9"/>
    </row>
    <row r="52" spans="1:11" ht="16.5" customHeight="1">
      <c r="A52" s="7" t="s">
        <v>61</v>
      </c>
      <c r="B52" s="8">
        <v>1168587.29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1168587.29</v>
      </c>
    </row>
    <row r="53" spans="1:11" ht="16.5" customHeight="1">
      <c r="A53" s="7" t="s">
        <v>62</v>
      </c>
      <c r="B53" s="8">
        <v>167399.09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167399.09</v>
      </c>
    </row>
    <row r="54" spans="1:11" ht="16.5" customHeight="1">
      <c r="A54" s="7" t="s">
        <v>4</v>
      </c>
      <c r="B54" s="6">
        <v>0</v>
      </c>
      <c r="C54" s="8">
        <v>1242219.55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1242219.55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1593325.55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1593325.55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996012.3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996012.3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943295.83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943295.83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968188.25</v>
      </c>
      <c r="H58" s="6">
        <v>0</v>
      </c>
      <c r="I58" s="6">
        <v>0</v>
      </c>
      <c r="J58" s="6">
        <v>0</v>
      </c>
      <c r="K58" s="5">
        <f t="shared" si="13"/>
        <v>968188.25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924418.43</v>
      </c>
      <c r="I59" s="6">
        <v>0</v>
      </c>
      <c r="J59" s="6">
        <v>0</v>
      </c>
      <c r="K59" s="5">
        <f t="shared" si="13"/>
        <v>924418.43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539261.85</v>
      </c>
      <c r="J61" s="6">
        <v>0</v>
      </c>
      <c r="K61" s="5">
        <f t="shared" si="13"/>
        <v>539261.85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897237.49</v>
      </c>
      <c r="J62" s="6">
        <v>0</v>
      </c>
      <c r="K62" s="5">
        <f t="shared" si="13"/>
        <v>897237.49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487769.76</v>
      </c>
      <c r="K63" s="5">
        <f t="shared" si="13"/>
        <v>487769.76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2020-03-30T18:39:21Z</dcterms:modified>
  <cp:category/>
  <cp:version/>
  <cp:contentType/>
  <cp:contentStatus/>
</cp:coreProperties>
</file>