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<sst xmlns="http://schemas.openxmlformats.org/spreadsheetml/2006/main" count="73" uniqueCount="72">
  <si>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</si>
  <si>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</si>
  <si>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</si>
  <si>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</si>
  <si>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</si>
  <si>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</si>
  <si>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</si>
  <si>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</si>
  <si>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</si>
  <si>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</si>
  <si>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</si>
  <si>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</si>
  <si>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</si>
  <si>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</si>
  <si>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</si>
  <si>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</si>
  <si>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</si>
  <si>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</si>
  <si>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</si>
  <si>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</si>
  <si>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</si>
  <si>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</si>
  <si>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</si>
  <si>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</si>
  <si>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</si>
  <si>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</si>
  <si>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</si>
  <si>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</si>
  <si>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</si>
  <si>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</si>
  <si>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</si>
  <si>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</si>
  <si>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</si>
  <si>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</si>
  <si>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</si>
  <si>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</si>
  <si>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</si>
  <si>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</si>
  <si>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</si>
  <si>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</si>
  <si>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</si>
  <si>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</si>
  <si>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</si>
  <si>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</si>
  <si>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</si>
  <si>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</si>
  <si>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</si>
  <si>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</si>
  <si>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</si>
  <si>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</si>
  <si>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</si>
  <si>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</si>
  <si>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</si>
  <si>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</si>
  <si>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</si>
  <si>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</si>
  <si>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</si>
  <si>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</si>
  <si>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</si>
  <si>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</si>
  <si>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</si>
  <si>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</si>
  <si>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</si>
  <si>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</si>
  <si>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</si>
  <si>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</si>
  <si>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</si>
  <si>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</si>
  <si>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</si>
  <si>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24/03/20 - VENCIMENTO 31/03/20</t>
  </si>
  <si>
    <t>5.3. Revisão de Remuneração pelo Transporte Coletivo ¹</t>
  </si>
  <si>
    <t>¹ Rede da madrugada e Arla 32 de fev/20.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</si>
</sst>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4" fillId="0" borderId="0" xfId="0" applyNumberFormat="1" applyFont="1" applyAlignment="1">
      <alignment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52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50" t="s">
        <v>62</v>
      </c>
      <c r="C5" s="50" t="s">
        <v>48</v>
      </c>
      <c r="D5" s="51" t="s">
        <v>63</v>
      </c>
      <c r="E5" s="51" t="s">
        <v>64</v>
      </c>
      <c r="F5" s="51" t="s">
        <v>65</v>
      </c>
      <c r="G5" s="50" t="s">
        <v>66</v>
      </c>
      <c r="H5" s="51" t="s">
        <v>63</v>
      </c>
      <c r="I5" s="50" t="s">
        <v>47</v>
      </c>
      <c r="J5" s="50" t="s">
        <v>67</v>
      </c>
      <c r="K5" s="58"/>
    </row>
    <row r="6" spans="1:11" ht="18.75" customHeight="1">
      <c r="A6" s="58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8"/>
    </row>
    <row r="7" spans="1:14" ht="16.5" customHeight="1">
      <c r="A7" s="13" t="s">
        <v>37</v>
      </c>
      <c r="B7" s="48">
        <f aca="true" t="shared" si="0" ref="B7:K7">B8+B11</f>
        <v>102590</v>
      </c>
      <c r="C7" s="48">
        <f t="shared" si="0"/>
        <v>83116</v>
      </c>
      <c r="D7" s="48">
        <f t="shared" si="0"/>
        <v>120366</v>
      </c>
      <c r="E7" s="48">
        <f t="shared" si="0"/>
        <v>61782</v>
      </c>
      <c r="F7" s="48">
        <f t="shared" si="0"/>
        <v>75168</v>
      </c>
      <c r="G7" s="48">
        <f t="shared" si="0"/>
        <v>85007</v>
      </c>
      <c r="H7" s="48">
        <f t="shared" si="0"/>
        <v>89893</v>
      </c>
      <c r="I7" s="48">
        <f t="shared" si="0"/>
        <v>118434</v>
      </c>
      <c r="J7" s="48">
        <f t="shared" si="0"/>
        <v>30995</v>
      </c>
      <c r="K7" s="48">
        <f t="shared" si="0"/>
        <v>767351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5275</v>
      </c>
      <c r="C8" s="46">
        <f t="shared" si="1"/>
        <v>3873</v>
      </c>
      <c r="D8" s="46">
        <f t="shared" si="1"/>
        <v>5565</v>
      </c>
      <c r="E8" s="46">
        <f t="shared" si="1"/>
        <v>2867</v>
      </c>
      <c r="F8" s="46">
        <f t="shared" si="1"/>
        <v>4111</v>
      </c>
      <c r="G8" s="46">
        <f t="shared" si="1"/>
        <v>2633</v>
      </c>
      <c r="H8" s="46">
        <f t="shared" si="1"/>
        <v>2396</v>
      </c>
      <c r="I8" s="46">
        <f t="shared" si="1"/>
        <v>4680</v>
      </c>
      <c r="J8" s="46">
        <f t="shared" si="1"/>
        <v>574</v>
      </c>
      <c r="K8" s="39">
        <f>SUM(B8:J8)</f>
        <v>31974</v>
      </c>
      <c r="L8"/>
      <c r="M8"/>
      <c r="N8"/>
    </row>
    <row r="9" spans="1:14" ht="16.5" customHeight="1">
      <c r="A9" s="23" t="s">
        <v>35</v>
      </c>
      <c r="B9" s="46">
        <v>5270</v>
      </c>
      <c r="C9" s="46">
        <v>3873</v>
      </c>
      <c r="D9" s="46">
        <v>5565</v>
      </c>
      <c r="E9" s="46">
        <v>2865</v>
      </c>
      <c r="F9" s="46">
        <v>4107</v>
      </c>
      <c r="G9" s="46">
        <v>2632</v>
      </c>
      <c r="H9" s="46">
        <v>2396</v>
      </c>
      <c r="I9" s="46">
        <v>4679</v>
      </c>
      <c r="J9" s="46">
        <v>574</v>
      </c>
      <c r="K9" s="39">
        <f>SUM(B9:J9)</f>
        <v>31961</v>
      </c>
      <c r="L9"/>
      <c r="M9"/>
      <c r="N9"/>
    </row>
    <row r="10" spans="1:14" ht="16.5" customHeight="1">
      <c r="A10" s="23" t="s">
        <v>34</v>
      </c>
      <c r="B10" s="46">
        <v>5</v>
      </c>
      <c r="C10" s="46">
        <v>0</v>
      </c>
      <c r="D10" s="46">
        <v>0</v>
      </c>
      <c r="E10" s="46">
        <v>2</v>
      </c>
      <c r="F10" s="46">
        <v>4</v>
      </c>
      <c r="G10" s="46">
        <v>1</v>
      </c>
      <c r="H10" s="46">
        <v>0</v>
      </c>
      <c r="I10" s="46">
        <v>1</v>
      </c>
      <c r="J10" s="46">
        <v>0</v>
      </c>
      <c r="K10" s="39">
        <f>SUM(B10:J10)</f>
        <v>13</v>
      </c>
      <c r="L10"/>
      <c r="M10"/>
      <c r="N10"/>
    </row>
    <row r="11" spans="1:14" ht="16.5" customHeight="1">
      <c r="A11" s="45" t="s">
        <v>33</v>
      </c>
      <c r="B11" s="44">
        <v>97315</v>
      </c>
      <c r="C11" s="44">
        <v>79243</v>
      </c>
      <c r="D11" s="44">
        <v>114801</v>
      </c>
      <c r="E11" s="44">
        <v>58915</v>
      </c>
      <c r="F11" s="44">
        <v>71057</v>
      </c>
      <c r="G11" s="44">
        <v>82374</v>
      </c>
      <c r="H11" s="44">
        <v>87497</v>
      </c>
      <c r="I11" s="44">
        <v>113754</v>
      </c>
      <c r="J11" s="44">
        <v>30421</v>
      </c>
      <c r="K11" s="39">
        <f>SUM(B11:J11)</f>
        <v>735377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3.802961622334538</v>
      </c>
      <c r="C15" s="40">
        <v>3.695583424653738</v>
      </c>
      <c r="D15" s="40">
        <v>2.901319608875626</v>
      </c>
      <c r="E15" s="40">
        <v>4.350029028117715</v>
      </c>
      <c r="F15" s="40">
        <v>2.969374833076964</v>
      </c>
      <c r="G15" s="40">
        <v>2.779532856242332</v>
      </c>
      <c r="H15" s="40">
        <v>3.181766203319581</v>
      </c>
      <c r="I15" s="40">
        <v>3.605122594534821</v>
      </c>
      <c r="J15" s="40">
        <v>4.305445835729596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1364598.3800000001</v>
      </c>
      <c r="C17" s="37">
        <f t="shared" si="2"/>
        <v>1174253.8800000001</v>
      </c>
      <c r="D17" s="37">
        <f t="shared" si="2"/>
        <v>1468189.9</v>
      </c>
      <c r="E17" s="37">
        <f t="shared" si="2"/>
        <v>994165.3300000001</v>
      </c>
      <c r="F17" s="37">
        <f t="shared" si="2"/>
        <v>873460.98</v>
      </c>
      <c r="G17" s="37">
        <f t="shared" si="2"/>
        <v>925341.6199999999</v>
      </c>
      <c r="H17" s="37">
        <f t="shared" si="2"/>
        <v>898980.2399999999</v>
      </c>
      <c r="I17" s="37">
        <f t="shared" si="2"/>
        <v>1378808.6199999999</v>
      </c>
      <c r="J17" s="37">
        <f t="shared" si="2"/>
        <v>479731.95</v>
      </c>
      <c r="K17" s="37">
        <f aca="true" t="shared" si="3" ref="K17:K22">SUM(B17:J17)</f>
        <v>9557530.9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348888.07</v>
      </c>
      <c r="C18" s="31">
        <f t="shared" si="4"/>
        <v>310280.34</v>
      </c>
      <c r="D18" s="31">
        <f t="shared" si="4"/>
        <v>497749.52</v>
      </c>
      <c r="E18" s="31">
        <f t="shared" si="4"/>
        <v>222427.56</v>
      </c>
      <c r="F18" s="31">
        <f t="shared" si="4"/>
        <v>286187.13</v>
      </c>
      <c r="G18" s="31">
        <f t="shared" si="4"/>
        <v>327234.45</v>
      </c>
      <c r="H18" s="31">
        <f t="shared" si="4"/>
        <v>275845.66</v>
      </c>
      <c r="I18" s="31">
        <f t="shared" si="4"/>
        <v>366861.16</v>
      </c>
      <c r="J18" s="31">
        <f t="shared" si="4"/>
        <v>108776.95</v>
      </c>
      <c r="K18" s="31">
        <f t="shared" si="3"/>
        <v>2744250.8400000003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977919.87</v>
      </c>
      <c r="C19" s="31">
        <f t="shared" si="5"/>
        <v>836386.54</v>
      </c>
      <c r="D19" s="31">
        <f t="shared" si="5"/>
        <v>946380.92</v>
      </c>
      <c r="E19" s="31">
        <f t="shared" si="5"/>
        <v>745138.78</v>
      </c>
      <c r="F19" s="31">
        <f t="shared" si="5"/>
        <v>563609.73</v>
      </c>
      <c r="G19" s="31">
        <f t="shared" si="5"/>
        <v>582324.46</v>
      </c>
      <c r="H19" s="31">
        <f t="shared" si="5"/>
        <v>601830.74</v>
      </c>
      <c r="I19" s="31">
        <f t="shared" si="5"/>
        <v>955718.3</v>
      </c>
      <c r="J19" s="31">
        <f t="shared" si="5"/>
        <v>359556.32</v>
      </c>
      <c r="K19" s="31">
        <f t="shared" si="3"/>
        <v>6568865.660000001</v>
      </c>
      <c r="L19"/>
      <c r="M19"/>
      <c r="N19"/>
    </row>
    <row r="20" spans="1:14" ht="16.5" customHeight="1">
      <c r="A20" s="18" t="s">
        <v>27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26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227253.25</v>
      </c>
      <c r="C25" s="31">
        <f t="shared" si="6"/>
        <v>114406.82999999999</v>
      </c>
      <c r="D25" s="31">
        <f t="shared" si="6"/>
        <v>66562.29999999993</v>
      </c>
      <c r="E25" s="31">
        <f t="shared" si="6"/>
        <v>703821.54</v>
      </c>
      <c r="F25" s="31">
        <f t="shared" si="6"/>
        <v>129835.96</v>
      </c>
      <c r="G25" s="31">
        <f t="shared" si="6"/>
        <v>422386.33999999997</v>
      </c>
      <c r="H25" s="31">
        <f t="shared" si="6"/>
        <v>-121509.53</v>
      </c>
      <c r="I25" s="31">
        <f t="shared" si="6"/>
        <v>61281.020000000004</v>
      </c>
      <c r="J25" s="31">
        <f t="shared" si="6"/>
        <v>63582.159999999996</v>
      </c>
      <c r="K25" s="31">
        <f aca="true" t="shared" si="7" ref="K25:K33">SUM(B25:J25)</f>
        <v>1667619.8699999996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-94246.37</v>
      </c>
      <c r="C26" s="31">
        <f t="shared" si="8"/>
        <v>-18180.190000000002</v>
      </c>
      <c r="D26" s="31">
        <f t="shared" si="8"/>
        <v>-41399.380000000005</v>
      </c>
      <c r="E26" s="31">
        <f t="shared" si="8"/>
        <v>-71053.84</v>
      </c>
      <c r="F26" s="31">
        <f t="shared" si="8"/>
        <v>-18070.8</v>
      </c>
      <c r="G26" s="31">
        <f t="shared" si="8"/>
        <v>-102628.06</v>
      </c>
      <c r="H26" s="31">
        <f t="shared" si="8"/>
        <v>-29045.519999999997</v>
      </c>
      <c r="I26" s="31">
        <f t="shared" si="8"/>
        <v>-49462.84</v>
      </c>
      <c r="J26" s="31">
        <f t="shared" si="8"/>
        <v>-11433.72</v>
      </c>
      <c r="K26" s="31">
        <f t="shared" si="7"/>
        <v>-435520.72</v>
      </c>
      <c r="L26"/>
      <c r="M26"/>
      <c r="N26"/>
    </row>
    <row r="27" spans="1:14" s="24" customFormat="1" ht="16.5" customHeight="1">
      <c r="A27" s="30" t="s">
        <v>59</v>
      </c>
      <c r="B27" s="31">
        <f>-ROUND((B9)*$E$3,2)</f>
        <v>-23188</v>
      </c>
      <c r="C27" s="31">
        <f aca="true" t="shared" si="9" ref="C27:J27">-ROUND((C9)*$E$3,2)</f>
        <v>-17041.2</v>
      </c>
      <c r="D27" s="31">
        <f t="shared" si="9"/>
        <v>-24486</v>
      </c>
      <c r="E27" s="31">
        <f t="shared" si="9"/>
        <v>-12606</v>
      </c>
      <c r="F27" s="31">
        <f t="shared" si="9"/>
        <v>-18070.8</v>
      </c>
      <c r="G27" s="31">
        <f t="shared" si="9"/>
        <v>-11580.8</v>
      </c>
      <c r="H27" s="31">
        <f t="shared" si="9"/>
        <v>-10542.4</v>
      </c>
      <c r="I27" s="31">
        <f t="shared" si="9"/>
        <v>-20587.6</v>
      </c>
      <c r="J27" s="31">
        <f t="shared" si="9"/>
        <v>-2525.6</v>
      </c>
      <c r="K27" s="31">
        <f t="shared" si="7"/>
        <v>-140628.4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-831.6</v>
      </c>
      <c r="C29" s="31">
        <v>-92.4</v>
      </c>
      <c r="D29" s="31">
        <v>-123.2</v>
      </c>
      <c r="E29" s="31">
        <v>-246.4</v>
      </c>
      <c r="F29" s="27">
        <v>0</v>
      </c>
      <c r="G29" s="31">
        <v>-215.6</v>
      </c>
      <c r="H29" s="31">
        <v>-24.82</v>
      </c>
      <c r="I29" s="31">
        <v>-38.74</v>
      </c>
      <c r="J29" s="31">
        <v>-11.95</v>
      </c>
      <c r="K29" s="31">
        <f t="shared" si="7"/>
        <v>-1584.71</v>
      </c>
      <c r="L29"/>
      <c r="M29"/>
      <c r="N29"/>
    </row>
    <row r="30" spans="1:14" ht="16.5" customHeight="1">
      <c r="A30" s="26" t="s">
        <v>20</v>
      </c>
      <c r="B30" s="31">
        <v>-70226.77</v>
      </c>
      <c r="C30" s="31">
        <v>-1046.59</v>
      </c>
      <c r="D30" s="31">
        <v>-16790.18</v>
      </c>
      <c r="E30" s="31">
        <v>-58201.44</v>
      </c>
      <c r="F30" s="27">
        <v>0</v>
      </c>
      <c r="G30" s="31">
        <v>-90831.66</v>
      </c>
      <c r="H30" s="31">
        <v>-18478.3</v>
      </c>
      <c r="I30" s="31">
        <v>-28836.5</v>
      </c>
      <c r="J30" s="31">
        <v>-8896.17</v>
      </c>
      <c r="K30" s="31">
        <f t="shared" si="7"/>
        <v>-293307.61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-248025.31000000006</v>
      </c>
      <c r="E31" s="28">
        <f t="shared" si="10"/>
        <v>270000</v>
      </c>
      <c r="F31" s="28">
        <f t="shared" si="10"/>
        <v>0</v>
      </c>
      <c r="G31" s="28">
        <f t="shared" si="10"/>
        <v>350000</v>
      </c>
      <c r="H31" s="28">
        <f t="shared" si="10"/>
        <v>-150000</v>
      </c>
      <c r="I31" s="28">
        <f t="shared" si="10"/>
        <v>0</v>
      </c>
      <c r="J31" s="28">
        <f t="shared" si="10"/>
        <v>-5218.24</v>
      </c>
      <c r="K31" s="31">
        <f t="shared" si="7"/>
        <v>216756.44999999995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28">
        <v>700000</v>
      </c>
      <c r="E39" s="28">
        <v>880000</v>
      </c>
      <c r="F39" s="17">
        <v>0</v>
      </c>
      <c r="G39" s="28">
        <v>1020000</v>
      </c>
      <c r="H39" s="28">
        <v>450000</v>
      </c>
      <c r="I39" s="17">
        <v>0</v>
      </c>
      <c r="J39" s="17">
        <v>0</v>
      </c>
      <c r="K39" s="28">
        <f>SUM(B39:J39)</f>
        <v>3050000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28">
        <v>-930000</v>
      </c>
      <c r="E40" s="28">
        <v>-610000</v>
      </c>
      <c r="F40" s="17">
        <v>0</v>
      </c>
      <c r="G40" s="28">
        <v>-670000</v>
      </c>
      <c r="H40" s="28">
        <v>-600000</v>
      </c>
      <c r="I40" s="17">
        <v>0</v>
      </c>
      <c r="J40" s="17">
        <v>0</v>
      </c>
      <c r="K40" s="28">
        <f>SUM(B40:J40)</f>
        <v>-2810000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70</v>
      </c>
      <c r="B43" s="28">
        <v>321499.62</v>
      </c>
      <c r="C43" s="28">
        <v>132587.02</v>
      </c>
      <c r="D43" s="28">
        <v>355986.99</v>
      </c>
      <c r="E43" s="28">
        <v>504875.38</v>
      </c>
      <c r="F43" s="28">
        <v>147906.76</v>
      </c>
      <c r="G43" s="28">
        <v>175014.4</v>
      </c>
      <c r="H43" s="28">
        <v>57535.99</v>
      </c>
      <c r="I43" s="28">
        <v>110743.86</v>
      </c>
      <c r="J43" s="28">
        <v>80234.12</v>
      </c>
      <c r="K43" s="28">
        <f>SUM(B43:J43)</f>
        <v>1886384.1400000001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1591851.6300000001</v>
      </c>
      <c r="C45" s="10">
        <f t="shared" si="11"/>
        <v>1288660.7100000002</v>
      </c>
      <c r="D45" s="10">
        <f t="shared" si="11"/>
        <v>1534752.1999999997</v>
      </c>
      <c r="E45" s="10">
        <f t="shared" si="11"/>
        <v>1697986.87</v>
      </c>
      <c r="F45" s="10">
        <f t="shared" si="11"/>
        <v>1003296.94</v>
      </c>
      <c r="G45" s="10">
        <f t="shared" si="11"/>
        <v>1347727.96</v>
      </c>
      <c r="H45" s="10">
        <f t="shared" si="11"/>
        <v>777470.7099999998</v>
      </c>
      <c r="I45" s="10">
        <f t="shared" si="11"/>
        <v>1440089.64</v>
      </c>
      <c r="J45" s="10">
        <f t="shared" si="11"/>
        <v>543314.11</v>
      </c>
      <c r="K45" s="21">
        <f>SUM(B45:J45)</f>
        <v>11225150.769999998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1591851.6300000001</v>
      </c>
      <c r="C51" s="10">
        <f t="shared" si="12"/>
        <v>1288660.71</v>
      </c>
      <c r="D51" s="10">
        <f t="shared" si="12"/>
        <v>1534752.2</v>
      </c>
      <c r="E51" s="10">
        <f t="shared" si="12"/>
        <v>1697986.86</v>
      </c>
      <c r="F51" s="10">
        <f t="shared" si="12"/>
        <v>1003296.93</v>
      </c>
      <c r="G51" s="10">
        <f t="shared" si="12"/>
        <v>1347727.94</v>
      </c>
      <c r="H51" s="10">
        <f t="shared" si="12"/>
        <v>777470.71</v>
      </c>
      <c r="I51" s="10">
        <f>SUM(I52:I64)</f>
        <v>1440089.63</v>
      </c>
      <c r="J51" s="10">
        <f t="shared" si="12"/>
        <v>543314.12</v>
      </c>
      <c r="K51" s="5">
        <f>SUM(K52:K64)</f>
        <v>11225150.73</v>
      </c>
      <c r="L51" s="9"/>
    </row>
    <row r="52" spans="1:11" ht="16.5" customHeight="1">
      <c r="A52" s="7" t="s">
        <v>60</v>
      </c>
      <c r="B52" s="8">
        <v>1415132.03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1415132.03</v>
      </c>
    </row>
    <row r="53" spans="1:11" ht="16.5" customHeight="1">
      <c r="A53" s="7" t="s">
        <v>61</v>
      </c>
      <c r="B53" s="8">
        <v>176719.6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176719.6</v>
      </c>
    </row>
    <row r="54" spans="1:11" ht="16.5" customHeight="1">
      <c r="A54" s="7" t="s">
        <v>4</v>
      </c>
      <c r="B54" s="6">
        <v>0</v>
      </c>
      <c r="C54" s="8">
        <v>1288660.71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1288660.71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1534752.2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1534752.2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1697986.86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1697986.86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1003296.93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1003296.93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1347727.94</v>
      </c>
      <c r="H58" s="6">
        <v>0</v>
      </c>
      <c r="I58" s="6">
        <v>0</v>
      </c>
      <c r="J58" s="6">
        <v>0</v>
      </c>
      <c r="K58" s="5">
        <f t="shared" si="13"/>
        <v>1347727.94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777470.71</v>
      </c>
      <c r="I59" s="6">
        <v>0</v>
      </c>
      <c r="J59" s="6">
        <v>0</v>
      </c>
      <c r="K59" s="5">
        <f t="shared" si="13"/>
        <v>777470.71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587715.13</v>
      </c>
      <c r="J61" s="6">
        <v>0</v>
      </c>
      <c r="K61" s="5">
        <f t="shared" si="13"/>
        <v>587715.13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852374.5</v>
      </c>
      <c r="J62" s="6">
        <v>0</v>
      </c>
      <c r="K62" s="5">
        <f t="shared" si="13"/>
        <v>852374.5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543314.12</v>
      </c>
      <c r="K63" s="5">
        <f t="shared" si="13"/>
        <v>543314.12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2020-03-31T16:39:49Z</dcterms:modified>
  <cp:category/>
  <cp:version/>
  <cp:contentType/>
  <cp:contentStatus/>
</cp:coreProperties>
</file>