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<sst xmlns="http://schemas.openxmlformats.org/spreadsheetml/2006/main" count="75" uniqueCount="74">
  <si>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</si>
  <si>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</si>
  <si>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</si>
  <si>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</si>
  <si>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</si>
  <si>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</si>
  <si>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</si>
  <si>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</si>
  <si>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</si>
  <si>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</si>
  <si>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</si>
  <si>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</si>
  <si>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</si>
  <si>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</si>
  <si>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</si>
  <si>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</si>
  <si>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</si>
  <si>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</si>
  <si>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</si>
  <si>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</si>
  <si>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</si>
  <si>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</si>
  <si>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</si>
  <si>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</si>
  <si>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</si>
  <si>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</si>
  <si>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</si>
  <si>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</si>
  <si>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</si>
  <si>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</si>
  <si>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</si>
  <si>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</si>
  <si>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</si>
  <si>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</si>
  <si>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</si>
  <si>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</si>
  <si>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</si>
  <si>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</si>
  <si>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</si>
  <si>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</si>
  <si>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</si>
  <si>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</si>
  <si>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</si>
  <si>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</si>
  <si>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</si>
  <si>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</si>
  <si>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</si>
  <si>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</si>
  <si>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</si>
  <si>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</si>
  <si>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</si>
  <si>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</si>
  <si>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</si>
  <si>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</si>
  <si>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</si>
  <si>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</si>
  <si>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</si>
  <si>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</si>
  <si>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</si>
  <si>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</si>
  <si>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</si>
  <si>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</si>
  <si>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</si>
  <si>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</si>
  <si>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</si>
  <si>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</si>
  <si>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</si>
  <si>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</si>
  <si>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</si>
  <si>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</si>
  <si>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</si>
  <si>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24/05/21 - VENCIMENTO 31/05/21</t>
  </si>
  <si>
    <t>5.3. Revisão de Remuneração pelo Transporte Coletivo ¹</t>
  </si>
  <si>
    <t>¹ Rede da madrugada e Arla 32 de abr/21.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</si>
</sst>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226562</v>
      </c>
      <c r="C7" s="47">
        <f t="shared" si="0"/>
        <v>197122</v>
      </c>
      <c r="D7" s="47">
        <f t="shared" si="0"/>
        <v>261492</v>
      </c>
      <c r="E7" s="47">
        <f t="shared" si="0"/>
        <v>133983</v>
      </c>
      <c r="F7" s="47">
        <f t="shared" si="0"/>
        <v>155288</v>
      </c>
      <c r="G7" s="47">
        <f t="shared" si="0"/>
        <v>177885</v>
      </c>
      <c r="H7" s="47">
        <f t="shared" si="0"/>
        <v>200612</v>
      </c>
      <c r="I7" s="47">
        <f t="shared" si="0"/>
        <v>260181</v>
      </c>
      <c r="J7" s="47">
        <f t="shared" si="0"/>
        <v>80571</v>
      </c>
      <c r="K7" s="47">
        <f t="shared" si="0"/>
        <v>1693696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14419</v>
      </c>
      <c r="C8" s="45">
        <f t="shared" si="1"/>
        <v>14458</v>
      </c>
      <c r="D8" s="45">
        <f t="shared" si="1"/>
        <v>15667</v>
      </c>
      <c r="E8" s="45">
        <f t="shared" si="1"/>
        <v>9075</v>
      </c>
      <c r="F8" s="45">
        <f t="shared" si="1"/>
        <v>10824</v>
      </c>
      <c r="G8" s="45">
        <f t="shared" si="1"/>
        <v>6673</v>
      </c>
      <c r="H8" s="45">
        <f t="shared" si="1"/>
        <v>6002</v>
      </c>
      <c r="I8" s="45">
        <f t="shared" si="1"/>
        <v>14958</v>
      </c>
      <c r="J8" s="45">
        <f t="shared" si="1"/>
        <v>2444</v>
      </c>
      <c r="K8" s="38">
        <f>SUM(B8:J8)</f>
        <v>94520</v>
      </c>
      <c r="L8"/>
      <c r="M8"/>
      <c r="N8"/>
    </row>
    <row r="9" spans="1:14" ht="16.5" customHeight="1">
      <c r="A9" s="22" t="s">
        <v>34</v>
      </c>
      <c r="B9" s="45">
        <v>14401</v>
      </c>
      <c r="C9" s="45">
        <v>14458</v>
      </c>
      <c r="D9" s="45">
        <v>15665</v>
      </c>
      <c r="E9" s="45">
        <v>9054</v>
      </c>
      <c r="F9" s="45">
        <v>10814</v>
      </c>
      <c r="G9" s="45">
        <v>6673</v>
      </c>
      <c r="H9" s="45">
        <v>6002</v>
      </c>
      <c r="I9" s="45">
        <v>14936</v>
      </c>
      <c r="J9" s="45">
        <v>2444</v>
      </c>
      <c r="K9" s="38">
        <f>SUM(B9:J9)</f>
        <v>94447</v>
      </c>
      <c r="L9"/>
      <c r="M9"/>
      <c r="N9"/>
    </row>
    <row r="10" spans="1:14" ht="16.5" customHeight="1">
      <c r="A10" s="22" t="s">
        <v>33</v>
      </c>
      <c r="B10" s="45">
        <v>18</v>
      </c>
      <c r="C10" s="45">
        <v>0</v>
      </c>
      <c r="D10" s="45">
        <v>2</v>
      </c>
      <c r="E10" s="45">
        <v>21</v>
      </c>
      <c r="F10" s="45">
        <v>10</v>
      </c>
      <c r="G10" s="45">
        <v>0</v>
      </c>
      <c r="H10" s="45">
        <v>0</v>
      </c>
      <c r="I10" s="45">
        <v>22</v>
      </c>
      <c r="J10" s="45">
        <v>0</v>
      </c>
      <c r="K10" s="38">
        <f>SUM(B10:J10)</f>
        <v>73</v>
      </c>
      <c r="L10"/>
      <c r="M10"/>
      <c r="N10"/>
    </row>
    <row r="11" spans="1:14" ht="16.5" customHeight="1">
      <c r="A11" s="44" t="s">
        <v>32</v>
      </c>
      <c r="B11" s="43">
        <v>212143</v>
      </c>
      <c r="C11" s="43">
        <v>182664</v>
      </c>
      <c r="D11" s="43">
        <v>245825</v>
      </c>
      <c r="E11" s="43">
        <v>124908</v>
      </c>
      <c r="F11" s="43">
        <v>144464</v>
      </c>
      <c r="G11" s="43">
        <v>171212</v>
      </c>
      <c r="H11" s="43">
        <v>194610</v>
      </c>
      <c r="I11" s="43">
        <v>245223</v>
      </c>
      <c r="J11" s="43">
        <v>78127</v>
      </c>
      <c r="K11" s="38">
        <f>SUM(B11:J11)</f>
        <v>1599176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1.628756692924588</v>
      </c>
      <c r="C15" s="39">
        <v>1.611054862242325</v>
      </c>
      <c r="D15" s="39">
        <v>1.305611707333662</v>
      </c>
      <c r="E15" s="39">
        <v>1.715886888010889</v>
      </c>
      <c r="F15" s="39">
        <v>1.486482292276679</v>
      </c>
      <c r="G15" s="39">
        <v>1.404254026311505</v>
      </c>
      <c r="H15" s="39">
        <v>1.407985945547777</v>
      </c>
      <c r="I15" s="39">
        <v>1.448272046240878</v>
      </c>
      <c r="J15" s="39">
        <v>1.568429817727038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1270721.41</v>
      </c>
      <c r="C17" s="36">
        <f aca="true" t="shared" si="2" ref="C17:J17">C18+C19+C20+C21+C22+C23+C24</f>
        <v>1196276.46</v>
      </c>
      <c r="D17" s="36">
        <f t="shared" si="2"/>
        <v>1413375.7300000002</v>
      </c>
      <c r="E17" s="36">
        <f t="shared" si="2"/>
        <v>839320.1399999999</v>
      </c>
      <c r="F17" s="36">
        <f t="shared" si="2"/>
        <v>889478.58</v>
      </c>
      <c r="G17" s="36">
        <f t="shared" si="2"/>
        <v>966442.2700000001</v>
      </c>
      <c r="H17" s="36">
        <f t="shared" si="2"/>
        <v>872177.57</v>
      </c>
      <c r="I17" s="36">
        <f t="shared" si="2"/>
        <v>1196131.51</v>
      </c>
      <c r="J17" s="36">
        <f t="shared" si="2"/>
        <v>443490.51</v>
      </c>
      <c r="K17" s="36">
        <f aca="true" t="shared" si="3" ref="K17:K24">SUM(B17:J17)</f>
        <v>9087414.180000002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760478.01</v>
      </c>
      <c r="C18" s="30">
        <f t="shared" si="4"/>
        <v>726315.72</v>
      </c>
      <c r="D18" s="30">
        <f t="shared" si="4"/>
        <v>1067279.6</v>
      </c>
      <c r="E18" s="30">
        <f t="shared" si="4"/>
        <v>476095.19</v>
      </c>
      <c r="F18" s="30">
        <f t="shared" si="4"/>
        <v>583541.25</v>
      </c>
      <c r="G18" s="30">
        <f t="shared" si="4"/>
        <v>675874.06</v>
      </c>
      <c r="H18" s="30">
        <f t="shared" si="4"/>
        <v>607593.56</v>
      </c>
      <c r="I18" s="30">
        <f t="shared" si="4"/>
        <v>795451.37</v>
      </c>
      <c r="J18" s="30">
        <f t="shared" si="4"/>
        <v>279089.89</v>
      </c>
      <c r="K18" s="30">
        <f t="shared" si="3"/>
        <v>5971718.65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478155.64</v>
      </c>
      <c r="C19" s="30">
        <f t="shared" si="5"/>
        <v>443818.75</v>
      </c>
      <c r="D19" s="30">
        <f t="shared" si="5"/>
        <v>326173.14</v>
      </c>
      <c r="E19" s="30">
        <f t="shared" si="5"/>
        <v>340830.3</v>
      </c>
      <c r="F19" s="30">
        <f t="shared" si="5"/>
        <v>283882.48</v>
      </c>
      <c r="G19" s="30">
        <f t="shared" si="5"/>
        <v>273224.81</v>
      </c>
      <c r="H19" s="30">
        <f t="shared" si="5"/>
        <v>247889.63</v>
      </c>
      <c r="I19" s="30">
        <f t="shared" si="5"/>
        <v>356578.61</v>
      </c>
      <c r="J19" s="30">
        <f t="shared" si="5"/>
        <v>158643.02</v>
      </c>
      <c r="K19" s="30">
        <f t="shared" si="3"/>
        <v>2909196.38</v>
      </c>
      <c r="L19"/>
      <c r="M19"/>
      <c r="N19"/>
    </row>
    <row r="20" spans="1:14" ht="16.5" customHeight="1">
      <c r="A20" s="18" t="s">
        <v>27</v>
      </c>
      <c r="B20" s="30">
        <v>30746.53</v>
      </c>
      <c r="C20" s="30">
        <v>23459.53</v>
      </c>
      <c r="D20" s="30">
        <v>20479.68</v>
      </c>
      <c r="E20" s="30">
        <v>19712.19</v>
      </c>
      <c r="F20" s="30">
        <v>20713.62</v>
      </c>
      <c r="G20" s="30">
        <v>16878.81</v>
      </c>
      <c r="H20" s="30">
        <v>22056.95</v>
      </c>
      <c r="I20" s="30">
        <v>41419.07</v>
      </c>
      <c r="J20" s="30">
        <v>10743.75</v>
      </c>
      <c r="K20" s="30">
        <f t="shared" si="3"/>
        <v>206210.13</v>
      </c>
      <c r="L20"/>
      <c r="M20"/>
      <c r="N20"/>
    </row>
    <row r="21" spans="1:14" ht="16.5" customHeight="1">
      <c r="A21" s="18" t="s">
        <v>26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-4580.38</v>
      </c>
      <c r="E22" s="30">
        <v>0</v>
      </c>
      <c r="F22" s="30">
        <v>0</v>
      </c>
      <c r="G22" s="30">
        <v>0</v>
      </c>
      <c r="H22" s="30">
        <v>-8045.03</v>
      </c>
      <c r="I22" s="30">
        <v>0</v>
      </c>
      <c r="J22" s="30">
        <v>-6327.38</v>
      </c>
      <c r="K22" s="30">
        <f t="shared" si="3"/>
        <v>-18952.79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-876.64</v>
      </c>
      <c r="H23" s="30">
        <v>0</v>
      </c>
      <c r="I23" s="30">
        <v>0</v>
      </c>
      <c r="J23" s="30">
        <v>0</v>
      </c>
      <c r="K23" s="30">
        <f t="shared" si="3"/>
        <v>-876.64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114725.13999999998</v>
      </c>
      <c r="C27" s="30">
        <f t="shared" si="6"/>
        <v>33480.899999999994</v>
      </c>
      <c r="D27" s="30">
        <f t="shared" si="6"/>
        <v>137789.19999999998</v>
      </c>
      <c r="E27" s="30">
        <f t="shared" si="6"/>
        <v>195433.21999999997</v>
      </c>
      <c r="F27" s="30">
        <f t="shared" si="6"/>
        <v>55848.340000000004</v>
      </c>
      <c r="G27" s="30">
        <f t="shared" si="6"/>
        <v>28127.83</v>
      </c>
      <c r="H27" s="30">
        <f t="shared" si="6"/>
        <v>46357.1</v>
      </c>
      <c r="I27" s="30">
        <f t="shared" si="6"/>
        <v>1164.9800000000105</v>
      </c>
      <c r="J27" s="30">
        <f t="shared" si="6"/>
        <v>21808.090000000004</v>
      </c>
      <c r="K27" s="30">
        <f aca="true" t="shared" si="7" ref="K27:K35">SUM(B27:J27)</f>
        <v>634734.7999999998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-101191.94</v>
      </c>
      <c r="C28" s="30">
        <f t="shared" si="8"/>
        <v>-67966.82</v>
      </c>
      <c r="D28" s="30">
        <f t="shared" si="8"/>
        <v>-82289</v>
      </c>
      <c r="E28" s="30">
        <f t="shared" si="8"/>
        <v>-87860.32</v>
      </c>
      <c r="F28" s="30">
        <f t="shared" si="8"/>
        <v>-47581.6</v>
      </c>
      <c r="G28" s="30">
        <f t="shared" si="8"/>
        <v>-78513.63</v>
      </c>
      <c r="H28" s="30">
        <f t="shared" si="8"/>
        <v>-36792.93</v>
      </c>
      <c r="I28" s="30">
        <f t="shared" si="8"/>
        <v>-81923.45999999999</v>
      </c>
      <c r="J28" s="30">
        <f t="shared" si="8"/>
        <v>-15752.93</v>
      </c>
      <c r="K28" s="30">
        <f t="shared" si="7"/>
        <v>-599872.63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-63364.4</v>
      </c>
      <c r="C29" s="30">
        <f aca="true" t="shared" si="9" ref="C29:J29">-ROUND((C9)*$E$3,2)</f>
        <v>-63615.2</v>
      </c>
      <c r="D29" s="30">
        <f t="shared" si="9"/>
        <v>-68926</v>
      </c>
      <c r="E29" s="30">
        <f t="shared" si="9"/>
        <v>-39837.6</v>
      </c>
      <c r="F29" s="30">
        <f t="shared" si="9"/>
        <v>-47581.6</v>
      </c>
      <c r="G29" s="30">
        <f t="shared" si="9"/>
        <v>-29361.2</v>
      </c>
      <c r="H29" s="30">
        <f t="shared" si="9"/>
        <v>-26408.8</v>
      </c>
      <c r="I29" s="30">
        <f t="shared" si="9"/>
        <v>-65718.4</v>
      </c>
      <c r="J29" s="30">
        <f t="shared" si="9"/>
        <v>-10753.6</v>
      </c>
      <c r="K29" s="30">
        <f t="shared" si="7"/>
        <v>-415566.79999999993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-1161.6</v>
      </c>
      <c r="C31" s="30">
        <v>-338.8</v>
      </c>
      <c r="D31" s="30">
        <v>-646.8</v>
      </c>
      <c r="E31" s="30">
        <v>-924</v>
      </c>
      <c r="F31" s="26">
        <v>0</v>
      </c>
      <c r="G31" s="30">
        <v>-400.4</v>
      </c>
      <c r="H31" s="30">
        <v>-140.65</v>
      </c>
      <c r="I31" s="30">
        <v>-219.5</v>
      </c>
      <c r="J31" s="30">
        <v>-67.72</v>
      </c>
      <c r="K31" s="30">
        <f t="shared" si="7"/>
        <v>-3899.47</v>
      </c>
      <c r="L31"/>
      <c r="M31"/>
      <c r="N31"/>
    </row>
    <row r="32" spans="1:14" ht="16.5" customHeight="1">
      <c r="A32" s="25" t="s">
        <v>20</v>
      </c>
      <c r="B32" s="30">
        <v>-36665.94</v>
      </c>
      <c r="C32" s="30">
        <v>-4012.82</v>
      </c>
      <c r="D32" s="30">
        <v>-12716.2</v>
      </c>
      <c r="E32" s="30">
        <v>-47098.72</v>
      </c>
      <c r="F32" s="26">
        <v>0</v>
      </c>
      <c r="G32" s="30">
        <v>-48752.03</v>
      </c>
      <c r="H32" s="30">
        <v>-10243.48</v>
      </c>
      <c r="I32" s="30">
        <v>-15985.56</v>
      </c>
      <c r="J32" s="30">
        <v>-4931.61</v>
      </c>
      <c r="K32" s="30">
        <f t="shared" si="7"/>
        <v>-180406.36000000002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30">
        <v>215917.08</v>
      </c>
      <c r="C45" s="30">
        <v>101447.72</v>
      </c>
      <c r="D45" s="30">
        <v>238574.8</v>
      </c>
      <c r="E45" s="30">
        <v>283293.54</v>
      </c>
      <c r="F45" s="30">
        <v>103429.94</v>
      </c>
      <c r="G45" s="30">
        <v>106641.46</v>
      </c>
      <c r="H45" s="30">
        <v>83150.03</v>
      </c>
      <c r="I45" s="30">
        <v>83088.44</v>
      </c>
      <c r="J45" s="30">
        <v>42915.69</v>
      </c>
      <c r="K45" s="20">
        <f>SUM(B45:J45)</f>
        <v>1258458.6999999997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1385446.5499999998</v>
      </c>
      <c r="C47" s="27">
        <f aca="true" t="shared" si="11" ref="C47:J47">IF(C17+C27+C48&lt;0,0,C17+C27+C48)</f>
        <v>1229757.3599999999</v>
      </c>
      <c r="D47" s="27">
        <f t="shared" si="11"/>
        <v>1551164.9300000002</v>
      </c>
      <c r="E47" s="27">
        <f t="shared" si="11"/>
        <v>1034753.3599999999</v>
      </c>
      <c r="F47" s="27">
        <f t="shared" si="11"/>
        <v>945326.9199999999</v>
      </c>
      <c r="G47" s="27">
        <f t="shared" si="11"/>
        <v>994570.1000000001</v>
      </c>
      <c r="H47" s="27">
        <f t="shared" si="11"/>
        <v>918534.6699999999</v>
      </c>
      <c r="I47" s="27">
        <f t="shared" si="11"/>
        <v>1197296.49</v>
      </c>
      <c r="J47" s="27">
        <f t="shared" si="11"/>
        <v>465298.60000000003</v>
      </c>
      <c r="K47" s="20">
        <f>SUM(B47:J47)</f>
        <v>9722148.979999999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1385446.54</v>
      </c>
      <c r="C53" s="10">
        <f t="shared" si="13"/>
        <v>1229757.36</v>
      </c>
      <c r="D53" s="10">
        <f t="shared" si="13"/>
        <v>1551164.93</v>
      </c>
      <c r="E53" s="10">
        <f t="shared" si="13"/>
        <v>1034753.36</v>
      </c>
      <c r="F53" s="10">
        <f t="shared" si="13"/>
        <v>945326.92</v>
      </c>
      <c r="G53" s="10">
        <f t="shared" si="13"/>
        <v>994570.1</v>
      </c>
      <c r="H53" s="10">
        <f t="shared" si="13"/>
        <v>918534.69</v>
      </c>
      <c r="I53" s="10">
        <f>SUM(I54:I66)</f>
        <v>1197296.49</v>
      </c>
      <c r="J53" s="10">
        <f t="shared" si="13"/>
        <v>465298.59</v>
      </c>
      <c r="K53" s="5">
        <f>SUM(K54:K66)</f>
        <v>9722148.98</v>
      </c>
      <c r="L53" s="9"/>
    </row>
    <row r="54" spans="1:11" ht="16.5" customHeight="1">
      <c r="A54" s="7" t="s">
        <v>59</v>
      </c>
      <c r="B54" s="8">
        <v>1225285.55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1225285.55</v>
      </c>
    </row>
    <row r="55" spans="1:11" ht="16.5" customHeight="1">
      <c r="A55" s="7" t="s">
        <v>60</v>
      </c>
      <c r="B55" s="8">
        <v>160160.99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160160.99</v>
      </c>
    </row>
    <row r="56" spans="1:11" ht="16.5" customHeight="1">
      <c r="A56" s="7" t="s">
        <v>4</v>
      </c>
      <c r="B56" s="6">
        <v>0</v>
      </c>
      <c r="C56" s="8">
        <v>1229757.36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1229757.36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1551164.93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1551164.93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1034753.36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1034753.36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945326.92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945326.92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994570.1</v>
      </c>
      <c r="H60" s="6">
        <v>0</v>
      </c>
      <c r="I60" s="6">
        <v>0</v>
      </c>
      <c r="J60" s="6">
        <v>0</v>
      </c>
      <c r="K60" s="5">
        <f t="shared" si="14"/>
        <v>994570.1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918534.69</v>
      </c>
      <c r="I61" s="6">
        <v>0</v>
      </c>
      <c r="J61" s="6">
        <v>0</v>
      </c>
      <c r="K61" s="5">
        <f t="shared" si="14"/>
        <v>918534.69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452025.65</v>
      </c>
      <c r="J63" s="6">
        <v>0</v>
      </c>
      <c r="K63" s="5">
        <f t="shared" si="14"/>
        <v>452025.65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745270.84</v>
      </c>
      <c r="J64" s="6">
        <v>0</v>
      </c>
      <c r="K64" s="5">
        <f t="shared" si="14"/>
        <v>745270.84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465298.59</v>
      </c>
      <c r="K65" s="5">
        <f t="shared" si="14"/>
        <v>465298.59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2021-05-28T17:18:34Z</dcterms:modified>
  <cp:category/>
  <cp:version/>
  <cp:contentType/>
  <cp:contentStatus/>
</cp:coreProperties>
</file>