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<sst xmlns="http://schemas.openxmlformats.org/spreadsheetml/2006/main" count="75" uniqueCount="74">
  <si>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</si>
  <si>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</si>
  <si>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</si>
  <si>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</si>
  <si>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</si>
  <si>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</si>
  <si>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</si>
  <si>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</si>
  <si>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</si>
  <si>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</si>
  <si>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</si>
  <si>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</si>
  <si>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</si>
  <si>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</si>
  <si>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</si>
  <si>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</si>
  <si>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</si>
  <si>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</si>
  <si>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</si>
  <si>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</si>
  <si>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</si>
  <si>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</si>
  <si>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</si>
  <si>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</si>
  <si>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</si>
  <si>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</si>
  <si>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</si>
  <si>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</si>
  <si>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</si>
  <si>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</si>
  <si>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</si>
  <si>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</si>
  <si>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</si>
  <si>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</si>
  <si>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</si>
  <si>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</si>
  <si>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</si>
  <si>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</si>
  <si>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</si>
  <si>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</si>
  <si>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</si>
  <si>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</si>
  <si>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</si>
  <si>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</si>
  <si>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</si>
  <si>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</si>
  <si>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</si>
  <si>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</si>
  <si>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</si>
  <si>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</si>
  <si>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</si>
  <si>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</si>
  <si>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</si>
  <si>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</si>
  <si>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</si>
  <si>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</si>
  <si>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</si>
  <si>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</si>
  <si>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</si>
  <si>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</si>
  <si>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</si>
  <si>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</si>
  <si>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</si>
  <si>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</si>
  <si>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</si>
  <si>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</si>
  <si>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</si>
  <si>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</si>
  <si>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</si>
  <si>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</si>
  <si>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</si>
  <si>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23/09/21 - VENCIMENTO 30/09/21</t>
  </si>
  <si>
    <t>5.3. Revisão de Remuneração pelo Transporte Coletivo ¹</t>
  </si>
  <si>
    <t>¹ Rede da madrugada e Arla 32 de agosto.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</si>
</sst>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278191</v>
      </c>
      <c r="C7" s="47">
        <f t="shared" si="0"/>
        <v>235464</v>
      </c>
      <c r="D7" s="47">
        <f t="shared" si="0"/>
        <v>296798</v>
      </c>
      <c r="E7" s="47">
        <f t="shared" si="0"/>
        <v>156532</v>
      </c>
      <c r="F7" s="47">
        <f t="shared" si="0"/>
        <v>194539</v>
      </c>
      <c r="G7" s="47">
        <f t="shared" si="0"/>
        <v>205742</v>
      </c>
      <c r="H7" s="47">
        <f t="shared" si="0"/>
        <v>239167</v>
      </c>
      <c r="I7" s="47">
        <f t="shared" si="0"/>
        <v>316679</v>
      </c>
      <c r="J7" s="47">
        <f t="shared" si="0"/>
        <v>98811</v>
      </c>
      <c r="K7" s="47">
        <f t="shared" si="0"/>
        <v>2021923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18858</v>
      </c>
      <c r="C8" s="45">
        <f t="shared" si="1"/>
        <v>18587</v>
      </c>
      <c r="D8" s="45">
        <f t="shared" si="1"/>
        <v>18990</v>
      </c>
      <c r="E8" s="45">
        <f t="shared" si="1"/>
        <v>11896</v>
      </c>
      <c r="F8" s="45">
        <f t="shared" si="1"/>
        <v>14146</v>
      </c>
      <c r="G8" s="45">
        <f t="shared" si="1"/>
        <v>8072</v>
      </c>
      <c r="H8" s="45">
        <f t="shared" si="1"/>
        <v>7174</v>
      </c>
      <c r="I8" s="45">
        <f t="shared" si="1"/>
        <v>19521</v>
      </c>
      <c r="J8" s="45">
        <f t="shared" si="1"/>
        <v>3508</v>
      </c>
      <c r="K8" s="38">
        <f>SUM(B8:J8)</f>
        <v>120752</v>
      </c>
      <c r="L8"/>
      <c r="M8"/>
      <c r="N8"/>
    </row>
    <row r="9" spans="1:14" ht="16.5" customHeight="1">
      <c r="A9" s="22" t="s">
        <v>34</v>
      </c>
      <c r="B9" s="45">
        <v>18835</v>
      </c>
      <c r="C9" s="45">
        <v>18581</v>
      </c>
      <c r="D9" s="45">
        <v>18989</v>
      </c>
      <c r="E9" s="45">
        <v>11870</v>
      </c>
      <c r="F9" s="45">
        <v>14135</v>
      </c>
      <c r="G9" s="45">
        <v>8066</v>
      </c>
      <c r="H9" s="45">
        <v>7174</v>
      </c>
      <c r="I9" s="45">
        <v>19459</v>
      </c>
      <c r="J9" s="45">
        <v>3508</v>
      </c>
      <c r="K9" s="38">
        <f>SUM(B9:J9)</f>
        <v>120617</v>
      </c>
      <c r="L9"/>
      <c r="M9"/>
      <c r="N9"/>
    </row>
    <row r="10" spans="1:14" ht="16.5" customHeight="1">
      <c r="A10" s="22" t="s">
        <v>33</v>
      </c>
      <c r="B10" s="45">
        <v>23</v>
      </c>
      <c r="C10" s="45">
        <v>6</v>
      </c>
      <c r="D10" s="45">
        <v>1</v>
      </c>
      <c r="E10" s="45">
        <v>26</v>
      </c>
      <c r="F10" s="45">
        <v>11</v>
      </c>
      <c r="G10" s="45">
        <v>6</v>
      </c>
      <c r="H10" s="45">
        <v>0</v>
      </c>
      <c r="I10" s="45">
        <v>62</v>
      </c>
      <c r="J10" s="45">
        <v>0</v>
      </c>
      <c r="K10" s="38">
        <f>SUM(B10:J10)</f>
        <v>135</v>
      </c>
      <c r="L10"/>
      <c r="M10"/>
      <c r="N10"/>
    </row>
    <row r="11" spans="1:14" ht="16.5" customHeight="1">
      <c r="A11" s="44" t="s">
        <v>32</v>
      </c>
      <c r="B11" s="43">
        <v>259333</v>
      </c>
      <c r="C11" s="43">
        <v>216877</v>
      </c>
      <c r="D11" s="43">
        <v>277808</v>
      </c>
      <c r="E11" s="43">
        <v>144636</v>
      </c>
      <c r="F11" s="43">
        <v>180393</v>
      </c>
      <c r="G11" s="43">
        <v>197670</v>
      </c>
      <c r="H11" s="43">
        <v>231993</v>
      </c>
      <c r="I11" s="43">
        <v>297158</v>
      </c>
      <c r="J11" s="43">
        <v>95303</v>
      </c>
      <c r="K11" s="38">
        <f>SUM(B11:J11)</f>
        <v>1901171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1.329127153804212</v>
      </c>
      <c r="C15" s="39">
        <v>1.380712366000641</v>
      </c>
      <c r="D15" s="39">
        <v>1.160457539611956</v>
      </c>
      <c r="E15" s="39">
        <v>1.507805189552617</v>
      </c>
      <c r="F15" s="39">
        <v>1.228025847978034</v>
      </c>
      <c r="G15" s="39">
        <v>1.244274791737818</v>
      </c>
      <c r="H15" s="39">
        <v>1.218519663902076</v>
      </c>
      <c r="I15" s="39">
        <v>1.239665744672417</v>
      </c>
      <c r="J15" s="39">
        <v>1.284166807824503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1300061.9</v>
      </c>
      <c r="C17" s="36">
        <f aca="true" t="shared" si="2" ref="C17:J17">C18+C19+C20+C21+C22+C23+C24</f>
        <v>1256087.8399999999</v>
      </c>
      <c r="D17" s="36">
        <f t="shared" si="2"/>
        <v>1461471.86</v>
      </c>
      <c r="E17" s="36">
        <f t="shared" si="2"/>
        <v>879118.24</v>
      </c>
      <c r="F17" s="36">
        <f t="shared" si="2"/>
        <v>939268.2099999998</v>
      </c>
      <c r="G17" s="36">
        <f t="shared" si="2"/>
        <v>1012470.1</v>
      </c>
      <c r="H17" s="36">
        <f t="shared" si="2"/>
        <v>928479.93</v>
      </c>
      <c r="I17" s="36">
        <f t="shared" si="2"/>
        <v>1272372.1199999999</v>
      </c>
      <c r="J17" s="36">
        <f t="shared" si="2"/>
        <v>458319.49</v>
      </c>
      <c r="K17" s="36">
        <f aca="true" t="shared" si="3" ref="K17:K24">SUM(B17:J17)</f>
        <v>9507649.69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952442.53</v>
      </c>
      <c r="C18" s="30">
        <f t="shared" si="4"/>
        <v>884944.35</v>
      </c>
      <c r="D18" s="30">
        <f t="shared" si="4"/>
        <v>1235599.75</v>
      </c>
      <c r="E18" s="30">
        <f t="shared" si="4"/>
        <v>567350.23</v>
      </c>
      <c r="F18" s="30">
        <f t="shared" si="4"/>
        <v>745667.99</v>
      </c>
      <c r="G18" s="30">
        <f t="shared" si="4"/>
        <v>797353.12</v>
      </c>
      <c r="H18" s="30">
        <f t="shared" si="4"/>
        <v>738858.61</v>
      </c>
      <c r="I18" s="30">
        <f t="shared" si="4"/>
        <v>987531.79</v>
      </c>
      <c r="J18" s="30">
        <f t="shared" si="4"/>
        <v>349109.14</v>
      </c>
      <c r="K18" s="30">
        <f t="shared" si="3"/>
        <v>7258857.51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313474.7</v>
      </c>
      <c r="C19" s="30">
        <f t="shared" si="5"/>
        <v>336909.26</v>
      </c>
      <c r="D19" s="30">
        <f t="shared" si="5"/>
        <v>198261.3</v>
      </c>
      <c r="E19" s="30">
        <f t="shared" si="5"/>
        <v>288103.39</v>
      </c>
      <c r="F19" s="30">
        <f t="shared" si="5"/>
        <v>170031.58</v>
      </c>
      <c r="G19" s="30">
        <f t="shared" si="5"/>
        <v>194773.27</v>
      </c>
      <c r="H19" s="30">
        <f t="shared" si="5"/>
        <v>161455.14</v>
      </c>
      <c r="I19" s="30">
        <f t="shared" si="5"/>
        <v>236677.54</v>
      </c>
      <c r="J19" s="30">
        <f t="shared" si="5"/>
        <v>99205.23</v>
      </c>
      <c r="K19" s="30">
        <f t="shared" si="3"/>
        <v>1998891.4100000001</v>
      </c>
      <c r="L19"/>
      <c r="M19"/>
      <c r="N19"/>
    </row>
    <row r="20" spans="1:14" ht="16.5" customHeight="1">
      <c r="A20" s="18" t="s">
        <v>27</v>
      </c>
      <c r="B20" s="30">
        <v>32758.73</v>
      </c>
      <c r="C20" s="30">
        <v>31462.35</v>
      </c>
      <c r="D20" s="30">
        <v>23452.99</v>
      </c>
      <c r="E20" s="30">
        <v>20892.74</v>
      </c>
      <c r="F20" s="30">
        <v>22182.7</v>
      </c>
      <c r="G20" s="30">
        <v>19976.84</v>
      </c>
      <c r="H20" s="30">
        <v>25394.3</v>
      </c>
      <c r="I20" s="30">
        <v>45390.91</v>
      </c>
      <c r="J20" s="30">
        <v>11986.18</v>
      </c>
      <c r="K20" s="30">
        <f t="shared" si="3"/>
        <v>233497.74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-1019.07</v>
      </c>
      <c r="H23" s="30">
        <v>0</v>
      </c>
      <c r="I23" s="30">
        <v>0</v>
      </c>
      <c r="J23" s="30">
        <v>0</v>
      </c>
      <c r="K23" s="30">
        <f t="shared" si="3"/>
        <v>-1019.07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77472.11</v>
      </c>
      <c r="C27" s="30">
        <f t="shared" si="6"/>
        <v>-2171.339999999982</v>
      </c>
      <c r="D27" s="30">
        <f t="shared" si="6"/>
        <v>62241.44999999998</v>
      </c>
      <c r="E27" s="30">
        <f t="shared" si="6"/>
        <v>155927.87</v>
      </c>
      <c r="F27" s="30">
        <f t="shared" si="6"/>
        <v>24470.789999999994</v>
      </c>
      <c r="G27" s="30">
        <f t="shared" si="6"/>
        <v>-2425.649999999994</v>
      </c>
      <c r="H27" s="30">
        <f t="shared" si="6"/>
        <v>-218.75</v>
      </c>
      <c r="I27" s="30">
        <f t="shared" si="6"/>
        <v>-32837.240000000005</v>
      </c>
      <c r="J27" s="30">
        <f t="shared" si="6"/>
        <v>7414.970000000001</v>
      </c>
      <c r="K27" s="30">
        <f aca="true" t="shared" si="7" ref="K27:K35">SUM(B27:J27)</f>
        <v>289874.20999999996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-120157.56999999999</v>
      </c>
      <c r="C28" s="30">
        <f t="shared" si="8"/>
        <v>-89325.54999999999</v>
      </c>
      <c r="D28" s="30">
        <f t="shared" si="8"/>
        <v>-98779.20000000001</v>
      </c>
      <c r="E28" s="30">
        <f t="shared" si="8"/>
        <v>-102026.98000000001</v>
      </c>
      <c r="F28" s="30">
        <f t="shared" si="8"/>
        <v>-62194</v>
      </c>
      <c r="G28" s="30">
        <f t="shared" si="8"/>
        <v>-85752.61</v>
      </c>
      <c r="H28" s="30">
        <f t="shared" si="8"/>
        <v>-45032.02</v>
      </c>
      <c r="I28" s="30">
        <f t="shared" si="8"/>
        <v>-106634.77</v>
      </c>
      <c r="J28" s="30">
        <f t="shared" si="8"/>
        <v>-21918.45</v>
      </c>
      <c r="K28" s="30">
        <f t="shared" si="7"/>
        <v>-731821.15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-82874</v>
      </c>
      <c r="C29" s="30">
        <f aca="true" t="shared" si="9" ref="C29:J29">-ROUND((C9)*$E$3,2)</f>
        <v>-81756.4</v>
      </c>
      <c r="D29" s="30">
        <f t="shared" si="9"/>
        <v>-83551.6</v>
      </c>
      <c r="E29" s="30">
        <f t="shared" si="9"/>
        <v>-52228</v>
      </c>
      <c r="F29" s="30">
        <f t="shared" si="9"/>
        <v>-62194</v>
      </c>
      <c r="G29" s="30">
        <f t="shared" si="9"/>
        <v>-35490.4</v>
      </c>
      <c r="H29" s="30">
        <f t="shared" si="9"/>
        <v>-31565.6</v>
      </c>
      <c r="I29" s="30">
        <f t="shared" si="9"/>
        <v>-85619.6</v>
      </c>
      <c r="J29" s="30">
        <f t="shared" si="9"/>
        <v>-15435.2</v>
      </c>
      <c r="K29" s="30">
        <f t="shared" si="7"/>
        <v>-530714.7999999999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-3018.4</v>
      </c>
      <c r="C31" s="30">
        <v>-616</v>
      </c>
      <c r="D31" s="30">
        <v>-1139.6</v>
      </c>
      <c r="E31" s="30">
        <v>-1408</v>
      </c>
      <c r="F31" s="26">
        <v>0</v>
      </c>
      <c r="G31" s="30">
        <v>-985.6</v>
      </c>
      <c r="H31" s="30">
        <v>-182.02</v>
      </c>
      <c r="I31" s="30">
        <v>-284.06</v>
      </c>
      <c r="J31" s="30">
        <v>-87.63</v>
      </c>
      <c r="K31" s="30">
        <f t="shared" si="7"/>
        <v>-7721.310000000001</v>
      </c>
      <c r="L31"/>
      <c r="M31"/>
      <c r="N31"/>
    </row>
    <row r="32" spans="1:14" ht="16.5" customHeight="1">
      <c r="A32" s="25" t="s">
        <v>20</v>
      </c>
      <c r="B32" s="30">
        <v>-34265.17</v>
      </c>
      <c r="C32" s="30">
        <v>-6953.15</v>
      </c>
      <c r="D32" s="30">
        <v>-14088</v>
      </c>
      <c r="E32" s="30">
        <v>-48390.98</v>
      </c>
      <c r="F32" s="26">
        <v>0</v>
      </c>
      <c r="G32" s="30">
        <v>-49276.61</v>
      </c>
      <c r="H32" s="30">
        <v>-13284.4</v>
      </c>
      <c r="I32" s="30">
        <v>-20731.11</v>
      </c>
      <c r="J32" s="30">
        <v>-6395.62</v>
      </c>
      <c r="K32" s="30">
        <f t="shared" si="7"/>
        <v>-193385.03999999998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197629.68</v>
      </c>
      <c r="C45" s="30">
        <v>87154.21</v>
      </c>
      <c r="D45" s="30">
        <v>180133.81</v>
      </c>
      <c r="E45" s="30">
        <v>257954.85</v>
      </c>
      <c r="F45" s="30">
        <v>86664.79</v>
      </c>
      <c r="G45" s="30">
        <v>83326.96</v>
      </c>
      <c r="H45" s="30">
        <v>44813.27</v>
      </c>
      <c r="I45" s="30">
        <v>73797.53</v>
      </c>
      <c r="J45" s="30">
        <v>34866.58</v>
      </c>
      <c r="K45" s="30">
        <f>SUM(B45:J45)</f>
        <v>1046341.68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1377534.01</v>
      </c>
      <c r="C47" s="27">
        <f aca="true" t="shared" si="11" ref="C47:J47">IF(C17+C27+C48&lt;0,0,C17+C27+C48)</f>
        <v>1253916.4999999998</v>
      </c>
      <c r="D47" s="27">
        <f t="shared" si="11"/>
        <v>1523713.31</v>
      </c>
      <c r="E47" s="27">
        <f t="shared" si="11"/>
        <v>1035046.11</v>
      </c>
      <c r="F47" s="27">
        <f t="shared" si="11"/>
        <v>963738.9999999999</v>
      </c>
      <c r="G47" s="27">
        <f t="shared" si="11"/>
        <v>1010044.45</v>
      </c>
      <c r="H47" s="27">
        <f t="shared" si="11"/>
        <v>928261.18</v>
      </c>
      <c r="I47" s="27">
        <f t="shared" si="11"/>
        <v>1239534.88</v>
      </c>
      <c r="J47" s="27">
        <f t="shared" si="11"/>
        <v>465734.45999999996</v>
      </c>
      <c r="K47" s="20">
        <f>SUM(B47:J47)</f>
        <v>9797523.899999999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1377534</v>
      </c>
      <c r="C53" s="10">
        <f t="shared" si="13"/>
        <v>1253916.5</v>
      </c>
      <c r="D53" s="10">
        <f t="shared" si="13"/>
        <v>1523713.31</v>
      </c>
      <c r="E53" s="10">
        <f t="shared" si="13"/>
        <v>1035046.11</v>
      </c>
      <c r="F53" s="10">
        <f t="shared" si="13"/>
        <v>963738.99</v>
      </c>
      <c r="G53" s="10">
        <f t="shared" si="13"/>
        <v>1010044.45</v>
      </c>
      <c r="H53" s="10">
        <f t="shared" si="13"/>
        <v>928261.17</v>
      </c>
      <c r="I53" s="10">
        <f>SUM(I54:I66)</f>
        <v>1239534.8900000001</v>
      </c>
      <c r="J53" s="10">
        <f t="shared" si="13"/>
        <v>465734.47</v>
      </c>
      <c r="K53" s="5">
        <f>SUM(K54:K66)</f>
        <v>9797523.89</v>
      </c>
      <c r="L53" s="9"/>
    </row>
    <row r="54" spans="1:11" ht="16.5" customHeight="1">
      <c r="A54" s="7" t="s">
        <v>59</v>
      </c>
      <c r="B54" s="8">
        <v>1213259.18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1213259.18</v>
      </c>
    </row>
    <row r="55" spans="1:11" ht="16.5" customHeight="1">
      <c r="A55" s="7" t="s">
        <v>60</v>
      </c>
      <c r="B55" s="8">
        <v>164274.82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164274.82</v>
      </c>
    </row>
    <row r="56" spans="1:11" ht="16.5" customHeight="1">
      <c r="A56" s="7" t="s">
        <v>4</v>
      </c>
      <c r="B56" s="6">
        <v>0</v>
      </c>
      <c r="C56" s="8">
        <v>1253916.5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1253916.5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1523713.31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1523713.31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1035046.11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1035046.11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963738.99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963738.99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1010044.45</v>
      </c>
      <c r="H60" s="6">
        <v>0</v>
      </c>
      <c r="I60" s="6">
        <v>0</v>
      </c>
      <c r="J60" s="6">
        <v>0</v>
      </c>
      <c r="K60" s="5">
        <f t="shared" si="14"/>
        <v>1010044.45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928261.17</v>
      </c>
      <c r="I61" s="6">
        <v>0</v>
      </c>
      <c r="J61" s="6">
        <v>0</v>
      </c>
      <c r="K61" s="5">
        <f t="shared" si="14"/>
        <v>928261.17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464811.7</v>
      </c>
      <c r="J63" s="6">
        <v>0</v>
      </c>
      <c r="K63" s="5">
        <f t="shared" si="14"/>
        <v>464811.7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774723.1900000001</v>
      </c>
      <c r="J64" s="6">
        <v>0</v>
      </c>
      <c r="K64" s="5">
        <f t="shared" si="14"/>
        <v>774723.1900000001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465734.47</v>
      </c>
      <c r="K65" s="5">
        <f t="shared" si="14"/>
        <v>465734.47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2021-09-30T18:16:09Z</dcterms:modified>
  <cp:category/>
  <cp:version/>
  <cp:contentType/>
  <cp:contentStatus/>
</cp:coreProperties>
</file>