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<sst xmlns="http://schemas.openxmlformats.org/spreadsheetml/2006/main" count="80" uniqueCount="77">
  <si>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</si>
  <si>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</si>
  <si>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</si>
  <si>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</si>
  <si>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</si>
  <si>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</si>
  <si>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</si>
  <si>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</si>
  <si>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</si>
  <si>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</si>
  <si>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</si>
  <si>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</si>
  <si>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</si>
  <si>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</si>
  <si>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</si>
  <si>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</si>
  <si>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</si>
  <si>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</si>
  <si>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</si>
  <si>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</si>
  <si>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</si>
  <si>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</si>
  <si>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</si>
  <si>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</si>
  <si>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</si>
  <si>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</si>
  <si>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</si>
  <si>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</si>
  <si>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</si>
  <si>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</si>
  <si>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</si>
  <si>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</si>
  <si>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</si>
  <si>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</si>
  <si>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</si>
  <si>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</si>
  <si>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</si>
  <si>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</si>
  <si>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</si>
  <si>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</si>
  <si>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</si>
  <si>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</si>
  <si>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</si>
  <si>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</si>
  <si>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</si>
  <si>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</si>
  <si>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</si>
  <si>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</si>
  <si>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</si>
  <si>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</si>
  <si>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</si>
  <si>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</si>
  <si>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</si>
  <si>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</si>
  <si>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</si>
  <si>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</si>
  <si>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</si>
  <si>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</si>
  <si>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</si>
  <si>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</si>
  <si>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</si>
  <si>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</si>
  <si>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</si>
  <si>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</si>
  <si>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</si>
  <si>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</si>
  <si>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</si>
  <si>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</si>
  <si>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</si>
  <si>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</si>
  <si>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</si>
  <si>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</si>
  <si>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</si>
  <si>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02/09/21 - VENCIMENTO 10/09/21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</si>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</sst>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332388</v>
      </c>
      <c r="C7" s="9">
        <f t="shared" si="0"/>
        <v>236223</v>
      </c>
      <c r="D7" s="9">
        <f t="shared" si="0"/>
        <v>252033</v>
      </c>
      <c r="E7" s="9">
        <f t="shared" si="0"/>
        <v>53683</v>
      </c>
      <c r="F7" s="9">
        <f t="shared" si="0"/>
        <v>178835</v>
      </c>
      <c r="G7" s="9">
        <f t="shared" si="0"/>
        <v>301284</v>
      </c>
      <c r="H7" s="9">
        <f t="shared" si="0"/>
        <v>45970</v>
      </c>
      <c r="I7" s="9">
        <f t="shared" si="0"/>
        <v>236465</v>
      </c>
      <c r="J7" s="9">
        <f t="shared" si="0"/>
        <v>213566</v>
      </c>
      <c r="K7" s="9">
        <f t="shared" si="0"/>
        <v>307184</v>
      </c>
      <c r="L7" s="9">
        <f t="shared" si="0"/>
        <v>230896</v>
      </c>
      <c r="M7" s="9">
        <f t="shared" si="0"/>
        <v>110165</v>
      </c>
      <c r="N7" s="9">
        <f t="shared" si="0"/>
        <v>69885</v>
      </c>
      <c r="O7" s="9">
        <f t="shared" si="0"/>
        <v>2568577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15486</v>
      </c>
      <c r="C8" s="11">
        <f t="shared" si="1"/>
        <v>15534</v>
      </c>
      <c r="D8" s="11">
        <f t="shared" si="1"/>
        <v>11496</v>
      </c>
      <c r="E8" s="11">
        <f t="shared" si="1"/>
        <v>2411</v>
      </c>
      <c r="F8" s="11">
        <f t="shared" si="1"/>
        <v>7800</v>
      </c>
      <c r="G8" s="11">
        <f t="shared" si="1"/>
        <v>13158</v>
      </c>
      <c r="H8" s="11">
        <f t="shared" si="1"/>
        <v>2624</v>
      </c>
      <c r="I8" s="11">
        <f t="shared" si="1"/>
        <v>15316</v>
      </c>
      <c r="J8" s="11">
        <f t="shared" si="1"/>
        <v>11871</v>
      </c>
      <c r="K8" s="11">
        <f t="shared" si="1"/>
        <v>10269</v>
      </c>
      <c r="L8" s="11">
        <f t="shared" si="1"/>
        <v>8422</v>
      </c>
      <c r="M8" s="11">
        <f t="shared" si="1"/>
        <v>5104</v>
      </c>
      <c r="N8" s="11">
        <f t="shared" si="1"/>
        <v>4547</v>
      </c>
      <c r="O8" s="11">
        <f t="shared" si="1"/>
        <v>124038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15486</v>
      </c>
      <c r="C9" s="11">
        <v>15534</v>
      </c>
      <c r="D9" s="11">
        <v>11496</v>
      </c>
      <c r="E9" s="11">
        <v>2411</v>
      </c>
      <c r="F9" s="11">
        <v>7800</v>
      </c>
      <c r="G9" s="11">
        <v>13158</v>
      </c>
      <c r="H9" s="11">
        <v>2617</v>
      </c>
      <c r="I9" s="11">
        <v>15316</v>
      </c>
      <c r="J9" s="11">
        <v>11871</v>
      </c>
      <c r="K9" s="11">
        <v>10250</v>
      </c>
      <c r="L9" s="11">
        <v>8422</v>
      </c>
      <c r="M9" s="11">
        <v>5097</v>
      </c>
      <c r="N9" s="11">
        <v>4547</v>
      </c>
      <c r="O9" s="11">
        <f>SUM(B9:N9)</f>
        <v>124005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0</v>
      </c>
      <c r="J10" s="13">
        <v>0</v>
      </c>
      <c r="K10" s="13">
        <v>19</v>
      </c>
      <c r="L10" s="13">
        <v>0</v>
      </c>
      <c r="M10" s="13">
        <v>7</v>
      </c>
      <c r="N10" s="13">
        <v>0</v>
      </c>
      <c r="O10" s="11">
        <f>SUM(B10:N10)</f>
        <v>33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316902</v>
      </c>
      <c r="C11" s="13">
        <v>220689</v>
      </c>
      <c r="D11" s="13">
        <v>240537</v>
      </c>
      <c r="E11" s="13">
        <v>51272</v>
      </c>
      <c r="F11" s="13">
        <v>171035</v>
      </c>
      <c r="G11" s="13">
        <v>288126</v>
      </c>
      <c r="H11" s="13">
        <v>43346</v>
      </c>
      <c r="I11" s="13">
        <v>221149</v>
      </c>
      <c r="J11" s="13">
        <v>201695</v>
      </c>
      <c r="K11" s="13">
        <v>296915</v>
      </c>
      <c r="L11" s="13">
        <v>222474</v>
      </c>
      <c r="M11" s="13">
        <v>105061</v>
      </c>
      <c r="N11" s="13">
        <v>65338</v>
      </c>
      <c r="O11" s="11">
        <f>SUM(B11:N11)</f>
        <v>2444539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1.357669464475119</v>
      </c>
      <c r="C15" s="19">
        <v>1.397586061324545</v>
      </c>
      <c r="D15" s="19">
        <v>1.404151671932674</v>
      </c>
      <c r="E15" s="19">
        <v>1.093724954615227</v>
      </c>
      <c r="F15" s="19">
        <v>1.790579718945152</v>
      </c>
      <c r="G15" s="19">
        <v>1.720048787983344</v>
      </c>
      <c r="H15" s="19">
        <v>1.790171327302731</v>
      </c>
      <c r="I15" s="19">
        <v>1.395712484753786</v>
      </c>
      <c r="J15" s="19">
        <v>1.41934089298826</v>
      </c>
      <c r="K15" s="19">
        <v>1.277496645514913</v>
      </c>
      <c r="L15" s="19">
        <v>1.430874596572778</v>
      </c>
      <c r="M15" s="19">
        <v>1.409850915270131</v>
      </c>
      <c r="N15" s="19">
        <v>1.353009119661459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1090061.2899999998</v>
      </c>
      <c r="C17" s="24">
        <f aca="true" t="shared" si="2" ref="C17:N17">C18+C19+C20+C21+C22+C23+C24+C25</f>
        <v>812026.4400000001</v>
      </c>
      <c r="D17" s="24">
        <f t="shared" si="2"/>
        <v>754181.5699999998</v>
      </c>
      <c r="E17" s="24">
        <f t="shared" si="2"/>
        <v>217574.74</v>
      </c>
      <c r="F17" s="24">
        <f t="shared" si="2"/>
        <v>793971.7399999999</v>
      </c>
      <c r="G17" s="24">
        <f t="shared" si="2"/>
        <v>1054547.45</v>
      </c>
      <c r="H17" s="24">
        <f t="shared" si="2"/>
        <v>221596.50999999998</v>
      </c>
      <c r="I17" s="24">
        <f t="shared" si="2"/>
        <v>806475.63</v>
      </c>
      <c r="J17" s="24">
        <f t="shared" si="2"/>
        <v>738517.2999999998</v>
      </c>
      <c r="K17" s="24">
        <f t="shared" si="2"/>
        <v>921307.44</v>
      </c>
      <c r="L17" s="24">
        <f t="shared" si="2"/>
        <v>884273.3999999999</v>
      </c>
      <c r="M17" s="24">
        <f t="shared" si="2"/>
        <v>480212.8</v>
      </c>
      <c r="N17" s="24">
        <f t="shared" si="2"/>
        <v>261147.28</v>
      </c>
      <c r="O17" s="24">
        <f>O18+O19+O20+O21+O22+O23+O24+O25</f>
        <v>9035893.59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747640.33</v>
      </c>
      <c r="C18" s="30">
        <f t="shared" si="3"/>
        <v>548769.65</v>
      </c>
      <c r="D18" s="30">
        <f t="shared" si="3"/>
        <v>513340.81</v>
      </c>
      <c r="E18" s="30">
        <f t="shared" si="3"/>
        <v>187053.05</v>
      </c>
      <c r="F18" s="30">
        <f t="shared" si="3"/>
        <v>422050.6</v>
      </c>
      <c r="G18" s="30">
        <f t="shared" si="3"/>
        <v>584490.96</v>
      </c>
      <c r="H18" s="30">
        <f t="shared" si="3"/>
        <v>119581.76</v>
      </c>
      <c r="I18" s="30">
        <f t="shared" si="3"/>
        <v>544957.24</v>
      </c>
      <c r="J18" s="30">
        <f t="shared" si="3"/>
        <v>495387.69</v>
      </c>
      <c r="K18" s="30">
        <f t="shared" si="3"/>
        <v>673992.41</v>
      </c>
      <c r="L18" s="30">
        <f t="shared" si="3"/>
        <v>576593.49</v>
      </c>
      <c r="M18" s="30">
        <f t="shared" si="3"/>
        <v>317803.99</v>
      </c>
      <c r="N18" s="30">
        <f t="shared" si="3"/>
        <v>182190.2</v>
      </c>
      <c r="O18" s="30">
        <f aca="true" t="shared" si="4" ref="O18:O25">SUM(B18:N18)</f>
        <v>5913852.18</v>
      </c>
    </row>
    <row r="19" spans="1:23" ht="18.75" customHeight="1">
      <c r="A19" s="26" t="s">
        <v>35</v>
      </c>
      <c r="B19" s="30">
        <f>IF(B15&lt;&gt;0,ROUND((B15-1)*B18,2),0)</f>
        <v>267408.12</v>
      </c>
      <c r="C19" s="30">
        <f aca="true" t="shared" si="5" ref="C19:N19">IF(C15&lt;&gt;0,ROUND((C15-1)*C18,2),0)</f>
        <v>218183.16</v>
      </c>
      <c r="D19" s="30">
        <f t="shared" si="5"/>
        <v>207467.55</v>
      </c>
      <c r="E19" s="30">
        <f t="shared" si="5"/>
        <v>17531.54</v>
      </c>
      <c r="F19" s="30">
        <f t="shared" si="5"/>
        <v>333664.64</v>
      </c>
      <c r="G19" s="30">
        <f t="shared" si="5"/>
        <v>420862.01</v>
      </c>
      <c r="H19" s="30">
        <f t="shared" si="5"/>
        <v>94490.08</v>
      </c>
      <c r="I19" s="30">
        <f t="shared" si="5"/>
        <v>215646.38</v>
      </c>
      <c r="J19" s="30">
        <f t="shared" si="5"/>
        <v>207736.32</v>
      </c>
      <c r="K19" s="30">
        <f t="shared" si="5"/>
        <v>187030.63</v>
      </c>
      <c r="L19" s="30">
        <f t="shared" si="5"/>
        <v>248439.49</v>
      </c>
      <c r="M19" s="30">
        <f t="shared" si="5"/>
        <v>130252.26</v>
      </c>
      <c r="N19" s="30">
        <f t="shared" si="5"/>
        <v>64314.8</v>
      </c>
      <c r="O19" s="30">
        <f t="shared" si="4"/>
        <v>2613026.9799999995</v>
      </c>
      <c r="W19" s="62"/>
    </row>
    <row r="20" spans="1:15" ht="18.75" customHeight="1">
      <c r="A20" s="26" t="s">
        <v>36</v>
      </c>
      <c r="B20" s="30">
        <v>39537.04</v>
      </c>
      <c r="C20" s="30">
        <v>28646.9</v>
      </c>
      <c r="D20" s="30">
        <v>19797.7</v>
      </c>
      <c r="E20" s="30">
        <v>7392.4</v>
      </c>
      <c r="F20" s="30">
        <v>21510.32</v>
      </c>
      <c r="G20" s="30">
        <v>28866.27</v>
      </c>
      <c r="H20" s="30">
        <v>4361.4</v>
      </c>
      <c r="I20" s="30">
        <v>21408.54</v>
      </c>
      <c r="J20" s="30">
        <v>25835.58</v>
      </c>
      <c r="K20" s="30">
        <v>35566.4</v>
      </c>
      <c r="L20" s="30">
        <v>35476.01</v>
      </c>
      <c r="M20" s="30">
        <v>14732.3</v>
      </c>
      <c r="N20" s="30">
        <v>8855.3</v>
      </c>
      <c r="O20" s="30">
        <f t="shared" si="4"/>
        <v>291986.1599999999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-293.73</v>
      </c>
      <c r="C22" s="30">
        <v>0</v>
      </c>
      <c r="D22" s="30">
        <v>-3958.53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-3030.67</v>
      </c>
      <c r="K22" s="30">
        <v>-312.4</v>
      </c>
      <c r="L22" s="30">
        <v>0</v>
      </c>
      <c r="M22" s="30">
        <v>0</v>
      </c>
      <c r="N22" s="30">
        <v>0</v>
      </c>
      <c r="O22" s="30">
        <f t="shared" si="4"/>
        <v>-9498.17</v>
      </c>
    </row>
    <row r="23" spans="1:26" ht="18.75" customHeight="1">
      <c r="A23" s="26" t="s">
        <v>69</v>
      </c>
      <c r="B23" s="30">
        <v>0</v>
      </c>
      <c r="C23" s="30">
        <v>-153.26</v>
      </c>
      <c r="D23" s="30">
        <v>-1326.51</v>
      </c>
      <c r="E23" s="30">
        <v>-366.5</v>
      </c>
      <c r="F23" s="30">
        <v>0</v>
      </c>
      <c r="G23" s="30">
        <v>0</v>
      </c>
      <c r="H23" s="30">
        <v>-830.7</v>
      </c>
      <c r="I23" s="30">
        <v>0</v>
      </c>
      <c r="J23" s="30">
        <v>-2913.01</v>
      </c>
      <c r="K23" s="30">
        <v>-763.73</v>
      </c>
      <c r="L23" s="30">
        <v>-154.86</v>
      </c>
      <c r="M23" s="30">
        <v>0</v>
      </c>
      <c r="N23" s="30">
        <v>0</v>
      </c>
      <c r="O23" s="30">
        <f t="shared" si="4"/>
        <v>-6508.570000000001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32997.65</v>
      </c>
      <c r="C25" s="30">
        <v>13808.11</v>
      </c>
      <c r="D25" s="30">
        <v>17474.61</v>
      </c>
      <c r="E25" s="30">
        <v>4578.31</v>
      </c>
      <c r="F25" s="30">
        <v>15507.11</v>
      </c>
      <c r="G25" s="30">
        <v>18942.27</v>
      </c>
      <c r="H25" s="30">
        <v>4364</v>
      </c>
      <c r="I25" s="30">
        <v>23077.53</v>
      </c>
      <c r="J25" s="30">
        <v>14115.45</v>
      </c>
      <c r="K25" s="30">
        <v>24408.19</v>
      </c>
      <c r="L25" s="30">
        <v>22533.33</v>
      </c>
      <c r="M25" s="30">
        <v>16038.31</v>
      </c>
      <c r="N25" s="30">
        <v>4401.04</v>
      </c>
      <c r="O25" s="30">
        <f t="shared" si="4"/>
        <v>212245.91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-68138.4</v>
      </c>
      <c r="C27" s="30">
        <f>+C28+C30+C42+C43+C46-C47</f>
        <v>-68349.6</v>
      </c>
      <c r="D27" s="30">
        <f t="shared" si="6"/>
        <v>-54265.93</v>
      </c>
      <c r="E27" s="30">
        <f t="shared" si="6"/>
        <v>-10608.4</v>
      </c>
      <c r="F27" s="30">
        <f t="shared" si="6"/>
        <v>-34320</v>
      </c>
      <c r="G27" s="30">
        <f t="shared" si="6"/>
        <v>-57895.2</v>
      </c>
      <c r="H27" s="30">
        <f t="shared" si="6"/>
        <v>-34324.21000000001</v>
      </c>
      <c r="I27" s="30">
        <f t="shared" si="6"/>
        <v>-67390.4</v>
      </c>
      <c r="J27" s="30">
        <f t="shared" si="6"/>
        <v>-52232.4</v>
      </c>
      <c r="K27" s="30">
        <f t="shared" si="6"/>
        <v>-45100</v>
      </c>
      <c r="L27" s="30">
        <f t="shared" si="6"/>
        <v>-37056.8</v>
      </c>
      <c r="M27" s="30">
        <f t="shared" si="6"/>
        <v>-22426.8</v>
      </c>
      <c r="N27" s="30">
        <f t="shared" si="6"/>
        <v>-20006.8</v>
      </c>
      <c r="O27" s="30">
        <f t="shared" si="6"/>
        <v>-572114.94</v>
      </c>
    </row>
    <row r="28" spans="1:15" ht="18.75" customHeight="1">
      <c r="A28" s="26" t="s">
        <v>40</v>
      </c>
      <c r="B28" s="31">
        <f>+B29</f>
        <v>-68138.4</v>
      </c>
      <c r="C28" s="31">
        <f>+C29</f>
        <v>-68349.6</v>
      </c>
      <c r="D28" s="31">
        <f aca="true" t="shared" si="7" ref="D28:O28">+D29</f>
        <v>-50582.4</v>
      </c>
      <c r="E28" s="31">
        <f t="shared" si="7"/>
        <v>-10608.4</v>
      </c>
      <c r="F28" s="31">
        <f t="shared" si="7"/>
        <v>-34320</v>
      </c>
      <c r="G28" s="31">
        <f t="shared" si="7"/>
        <v>-57895.2</v>
      </c>
      <c r="H28" s="31">
        <f t="shared" si="7"/>
        <v>-11514.8</v>
      </c>
      <c r="I28" s="31">
        <f t="shared" si="7"/>
        <v>-67390.4</v>
      </c>
      <c r="J28" s="31">
        <f t="shared" si="7"/>
        <v>-52232.4</v>
      </c>
      <c r="K28" s="31">
        <f t="shared" si="7"/>
        <v>-45100</v>
      </c>
      <c r="L28" s="31">
        <f t="shared" si="7"/>
        <v>-37056.8</v>
      </c>
      <c r="M28" s="31">
        <f t="shared" si="7"/>
        <v>-22426.8</v>
      </c>
      <c r="N28" s="31">
        <f t="shared" si="7"/>
        <v>-20006.8</v>
      </c>
      <c r="O28" s="31">
        <f t="shared" si="7"/>
        <v>-545622</v>
      </c>
    </row>
    <row r="29" spans="1:26" ht="18.75" customHeight="1">
      <c r="A29" s="27" t="s">
        <v>41</v>
      </c>
      <c r="B29" s="16">
        <f>ROUND((-B9)*$G$3,2)</f>
        <v>-68138.4</v>
      </c>
      <c r="C29" s="16">
        <f aca="true" t="shared" si="8" ref="C29:N29">ROUND((-C9)*$G$3,2)</f>
        <v>-68349.6</v>
      </c>
      <c r="D29" s="16">
        <f t="shared" si="8"/>
        <v>-50582.4</v>
      </c>
      <c r="E29" s="16">
        <f t="shared" si="8"/>
        <v>-10608.4</v>
      </c>
      <c r="F29" s="16">
        <f t="shared" si="8"/>
        <v>-34320</v>
      </c>
      <c r="G29" s="16">
        <f t="shared" si="8"/>
        <v>-57895.2</v>
      </c>
      <c r="H29" s="16">
        <f t="shared" si="8"/>
        <v>-11514.8</v>
      </c>
      <c r="I29" s="16">
        <f t="shared" si="8"/>
        <v>-67390.4</v>
      </c>
      <c r="J29" s="16">
        <f t="shared" si="8"/>
        <v>-52232.4</v>
      </c>
      <c r="K29" s="16">
        <f t="shared" si="8"/>
        <v>-45100</v>
      </c>
      <c r="L29" s="16">
        <f t="shared" si="8"/>
        <v>-37056.8</v>
      </c>
      <c r="M29" s="16">
        <f t="shared" si="8"/>
        <v>-22426.8</v>
      </c>
      <c r="N29" s="16">
        <f t="shared" si="8"/>
        <v>-20006.8</v>
      </c>
      <c r="O29" s="32">
        <f aca="true" t="shared" si="9" ref="O29:O47">SUM(B29:N29)</f>
        <v>-545622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 aca="true" t="shared" si="10" ref="B30:N30">SUM(B31:B40)</f>
        <v>0</v>
      </c>
      <c r="C30" s="31">
        <f t="shared" si="10"/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-21723.25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>SUM(O31:O40)</f>
        <v>-21723.25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-21723.25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-21723.25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-3683.53</v>
      </c>
      <c r="E42" s="35">
        <v>0</v>
      </c>
      <c r="F42" s="35">
        <v>0</v>
      </c>
      <c r="G42" s="35">
        <v>0</v>
      </c>
      <c r="H42" s="35">
        <v>-1086.16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-4769.6900000000005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1021922.8899999998</v>
      </c>
      <c r="C45" s="36">
        <f t="shared" si="11"/>
        <v>743676.8400000001</v>
      </c>
      <c r="D45" s="36">
        <f t="shared" si="11"/>
        <v>699915.6399999998</v>
      </c>
      <c r="E45" s="36">
        <f t="shared" si="11"/>
        <v>206966.34</v>
      </c>
      <c r="F45" s="36">
        <f t="shared" si="11"/>
        <v>759651.7399999999</v>
      </c>
      <c r="G45" s="36">
        <f t="shared" si="11"/>
        <v>996652.25</v>
      </c>
      <c r="H45" s="36">
        <f t="shared" si="11"/>
        <v>187272.3</v>
      </c>
      <c r="I45" s="36">
        <f t="shared" si="11"/>
        <v>739085.23</v>
      </c>
      <c r="J45" s="36">
        <f t="shared" si="11"/>
        <v>686284.8999999998</v>
      </c>
      <c r="K45" s="36">
        <f t="shared" si="11"/>
        <v>876207.44</v>
      </c>
      <c r="L45" s="36">
        <f t="shared" si="11"/>
        <v>847216.5999999999</v>
      </c>
      <c r="M45" s="36">
        <f t="shared" si="11"/>
        <v>457786</v>
      </c>
      <c r="N45" s="36">
        <f t="shared" si="11"/>
        <v>241140.48</v>
      </c>
      <c r="O45" s="36">
        <f>SUM(B45:N45)</f>
        <v>8463778.649999999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1021922.89</v>
      </c>
      <c r="C51" s="51">
        <f t="shared" si="12"/>
        <v>743676.84</v>
      </c>
      <c r="D51" s="51">
        <f t="shared" si="12"/>
        <v>699915.64</v>
      </c>
      <c r="E51" s="51">
        <f t="shared" si="12"/>
        <v>206966.33</v>
      </c>
      <c r="F51" s="51">
        <f t="shared" si="12"/>
        <v>759651.74</v>
      </c>
      <c r="G51" s="51">
        <f t="shared" si="12"/>
        <v>996652.25</v>
      </c>
      <c r="H51" s="51">
        <f t="shared" si="12"/>
        <v>187272.3</v>
      </c>
      <c r="I51" s="51">
        <f t="shared" si="12"/>
        <v>739085.23</v>
      </c>
      <c r="J51" s="51">
        <f t="shared" si="12"/>
        <v>686284.9</v>
      </c>
      <c r="K51" s="51">
        <f t="shared" si="12"/>
        <v>876207.45</v>
      </c>
      <c r="L51" s="51">
        <f t="shared" si="12"/>
        <v>847216.6</v>
      </c>
      <c r="M51" s="51">
        <f t="shared" si="12"/>
        <v>457786</v>
      </c>
      <c r="N51" s="51">
        <f t="shared" si="12"/>
        <v>241140.48</v>
      </c>
      <c r="O51" s="36">
        <f t="shared" si="12"/>
        <v>8463778.65</v>
      </c>
      <c r="Q51"/>
    </row>
    <row r="52" spans="1:18" ht="18.75" customHeight="1">
      <c r="A52" s="26" t="s">
        <v>57</v>
      </c>
      <c r="B52" s="51">
        <v>842729.64</v>
      </c>
      <c r="C52" s="51">
        <v>542962.94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1385692.58</v>
      </c>
      <c r="P52"/>
      <c r="Q52"/>
      <c r="R52" s="43"/>
    </row>
    <row r="53" spans="1:16" ht="18.75" customHeight="1">
      <c r="A53" s="26" t="s">
        <v>58</v>
      </c>
      <c r="B53" s="51">
        <v>179193.25</v>
      </c>
      <c r="C53" s="51">
        <v>200713.9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379907.15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699915.64</v>
      </c>
      <c r="E54" s="52">
        <v>0</v>
      </c>
      <c r="F54" s="52">
        <v>0</v>
      </c>
      <c r="G54" s="52">
        <v>0</v>
      </c>
      <c r="H54" s="51">
        <v>187272.3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887187.94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206966.33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206966.33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759651.74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759651.74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996652.25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996652.25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739085.23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739085.23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686284.9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686284.9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876207.45</v>
      </c>
      <c r="L60" s="31">
        <v>847216.6</v>
      </c>
      <c r="M60" s="52">
        <v>0</v>
      </c>
      <c r="N60" s="52">
        <v>0</v>
      </c>
      <c r="O60" s="36">
        <f t="shared" si="13"/>
        <v>1723424.0499999998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457786</v>
      </c>
      <c r="N61" s="52">
        <v>0</v>
      </c>
      <c r="O61" s="36">
        <f t="shared" si="13"/>
        <v>457786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241140.48</v>
      </c>
      <c r="O62" s="55">
        <f t="shared" si="13"/>
        <v>241140.48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2021-09-09T17:12:16Z</dcterms:modified>
  <cp:category/>
  <cp:version/>
  <cp:contentType/>
  <cp:contentStatus/>
</cp:coreProperties>
</file>