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'!$A$1:$K$69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<sst xmlns="http://schemas.openxmlformats.org/spreadsheetml/2006/main" count="77" uniqueCount="76">
  <si>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</si>
  <si>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</si>
  <si>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</si>
  <si>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</si>
  <si>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</si>
  <si>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</si>
  <si>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</si>
  <si>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</si>
  <si>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</si>
  <si>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</si>
  <si>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</si>
  <si>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</si>
  <si>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</si>
  <si>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</si>
  <si>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</si>
  <si>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</si>
  <si>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</si>
  <si>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</si>
  <si>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</si>
  <si>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</si>
  <si>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</si>
  <si>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</si>
  <si>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</si>
  <si>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</si>
  <si>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</si>
  <si>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</si>
  <si>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</si>
  <si>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</si>
  <si>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</si>
  <si>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</si>
  <si>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</si>
  <si>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</si>
  <si>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</si>
  <si>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</si>
  <si>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</si>
  <si>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</si>
  <si>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</si>
  <si>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</si>
  <si>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</si>
  <si>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</si>
  <si>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</si>
  <si>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</si>
  <si>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</si>
  <si>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</si>
  <si>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</si>
  <si>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</si>
  <si>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</si>
  <si>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</si>
  <si>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</si>
  <si>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</si>
  <si>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</si>
  <si>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</si>
  <si>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</si>
  <si>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</si>
  <si>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</si>
  <si>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</si>
  <si>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</si>
  <si>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</si>
  <si>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</si>
  <si>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</si>
  <si>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</si>
  <si>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</si>
  <si>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</si>
  <si>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</si>
  <si>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</si>
  <si>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</si>
  <si>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01/08/22 - VENCIMENTO 08/08/22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</si>
  <si>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</si>
  <si>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</si>
  <si>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</si>
  <si>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</si>
  <si>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</si>
  <si>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</si>
  <si>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</si>
  <si>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</si>
  <si>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 xml:space="preserve">5.2.11. Remuneração da Implantação de Wi-Fi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</si>
</sst>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314051</v>
      </c>
      <c r="C7" s="47">
        <f t="shared" si="0"/>
        <v>259405</v>
      </c>
      <c r="D7" s="47">
        <f t="shared" si="0"/>
        <v>320747</v>
      </c>
      <c r="E7" s="47">
        <f t="shared" si="0"/>
        <v>175860</v>
      </c>
      <c r="F7" s="47">
        <f t="shared" si="0"/>
        <v>213624</v>
      </c>
      <c r="G7" s="47">
        <f t="shared" si="0"/>
        <v>213336</v>
      </c>
      <c r="H7" s="47">
        <f t="shared" si="0"/>
        <v>248018</v>
      </c>
      <c r="I7" s="47">
        <f t="shared" si="0"/>
        <v>348876</v>
      </c>
      <c r="J7" s="47">
        <f t="shared" si="0"/>
        <v>112394</v>
      </c>
      <c r="K7" s="47">
        <f t="shared" si="0"/>
        <v>2206311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18464</v>
      </c>
      <c r="C8" s="45">
        <f t="shared" si="1"/>
        <v>19226</v>
      </c>
      <c r="D8" s="45">
        <f t="shared" si="1"/>
        <v>19084</v>
      </c>
      <c r="E8" s="45">
        <f t="shared" si="1"/>
        <v>12204</v>
      </c>
      <c r="F8" s="45">
        <f t="shared" si="1"/>
        <v>13320</v>
      </c>
      <c r="G8" s="45">
        <f t="shared" si="1"/>
        <v>7584</v>
      </c>
      <c r="H8" s="45">
        <f t="shared" si="1"/>
        <v>6830</v>
      </c>
      <c r="I8" s="45">
        <f t="shared" si="1"/>
        <v>18953</v>
      </c>
      <c r="J8" s="45">
        <f t="shared" si="1"/>
        <v>3857</v>
      </c>
      <c r="K8" s="38">
        <f>SUM(B8:J8)</f>
        <v>119522</v>
      </c>
      <c r="L8"/>
      <c r="M8"/>
      <c r="N8"/>
    </row>
    <row r="9" spans="1:14" ht="16.5" customHeight="1">
      <c r="A9" s="22" t="s">
        <v>32</v>
      </c>
      <c r="B9" s="45">
        <v>18411</v>
      </c>
      <c r="C9" s="45">
        <v>19220</v>
      </c>
      <c r="D9" s="45">
        <v>19080</v>
      </c>
      <c r="E9" s="45">
        <v>12045</v>
      </c>
      <c r="F9" s="45">
        <v>13309</v>
      </c>
      <c r="G9" s="45">
        <v>7577</v>
      </c>
      <c r="H9" s="45">
        <v>6830</v>
      </c>
      <c r="I9" s="45">
        <v>18884</v>
      </c>
      <c r="J9" s="45">
        <v>3857</v>
      </c>
      <c r="K9" s="38">
        <f>SUM(B9:J9)</f>
        <v>119213</v>
      </c>
      <c r="L9"/>
      <c r="M9"/>
      <c r="N9"/>
    </row>
    <row r="10" spans="1:14" ht="16.5" customHeight="1">
      <c r="A10" s="22" t="s">
        <v>31</v>
      </c>
      <c r="B10" s="45">
        <v>53</v>
      </c>
      <c r="C10" s="45">
        <v>6</v>
      </c>
      <c r="D10" s="45">
        <v>4</v>
      </c>
      <c r="E10" s="45">
        <v>159</v>
      </c>
      <c r="F10" s="45">
        <v>11</v>
      </c>
      <c r="G10" s="45">
        <v>7</v>
      </c>
      <c r="H10" s="45">
        <v>0</v>
      </c>
      <c r="I10" s="45">
        <v>69</v>
      </c>
      <c r="J10" s="45">
        <v>0</v>
      </c>
      <c r="K10" s="38">
        <f>SUM(B10:J10)</f>
        <v>309</v>
      </c>
      <c r="L10"/>
      <c r="M10"/>
      <c r="N10"/>
    </row>
    <row r="11" spans="1:14" ht="16.5" customHeight="1">
      <c r="A11" s="44" t="s">
        <v>30</v>
      </c>
      <c r="B11" s="43">
        <v>295587</v>
      </c>
      <c r="C11" s="43">
        <v>240179</v>
      </c>
      <c r="D11" s="43">
        <v>301663</v>
      </c>
      <c r="E11" s="43">
        <v>163656</v>
      </c>
      <c r="F11" s="43">
        <v>200304</v>
      </c>
      <c r="G11" s="43">
        <v>205752</v>
      </c>
      <c r="H11" s="43">
        <v>241188</v>
      </c>
      <c r="I11" s="43">
        <v>329923</v>
      </c>
      <c r="J11" s="43">
        <v>108537</v>
      </c>
      <c r="K11" s="38">
        <f>SUM(B11:J11)</f>
        <v>2086789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1.208645630621808</v>
      </c>
      <c r="C16" s="39">
        <v>1.261138372742287</v>
      </c>
      <c r="D16" s="39">
        <v>1.132845013343157</v>
      </c>
      <c r="E16" s="39">
        <v>1.457185720465128</v>
      </c>
      <c r="F16" s="39">
        <v>1.141659965020332</v>
      </c>
      <c r="G16" s="39">
        <v>1.241882414448225</v>
      </c>
      <c r="H16" s="39">
        <v>1.203575936173708</v>
      </c>
      <c r="I16" s="39">
        <v>1.186415517603231</v>
      </c>
      <c r="J16" s="39">
        <v>1.149763435356537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1757863.6999999997</v>
      </c>
      <c r="C18" s="36">
        <f aca="true" t="shared" si="2" ref="C18:J18">SUM(C19:C27)</f>
        <v>1670451.21</v>
      </c>
      <c r="D18" s="36">
        <f t="shared" si="2"/>
        <v>2050808.49</v>
      </c>
      <c r="E18" s="36">
        <f t="shared" si="2"/>
        <v>1258441.6600000001</v>
      </c>
      <c r="F18" s="36">
        <f t="shared" si="2"/>
        <v>1270200.46</v>
      </c>
      <c r="G18" s="36">
        <f t="shared" si="2"/>
        <v>1384092.58</v>
      </c>
      <c r="H18" s="36">
        <f t="shared" si="2"/>
        <v>1253401.5999999999</v>
      </c>
      <c r="I18" s="36">
        <f t="shared" si="2"/>
        <v>1770581.2000000002</v>
      </c>
      <c r="J18" s="36">
        <f t="shared" si="2"/>
        <v>612056.85</v>
      </c>
      <c r="K18" s="36">
        <f>SUM(B18:J18)</f>
        <v>13027897.749999998</v>
      </c>
      <c r="L18"/>
      <c r="M18"/>
      <c r="N18"/>
    </row>
    <row r="19" spans="1:14" ht="16.5" customHeight="1">
      <c r="A19" s="35" t="s">
        <v>27</v>
      </c>
      <c r="B19" s="61">
        <f>ROUND((B13+B14)*B7,2)</f>
        <v>1410434.45</v>
      </c>
      <c r="C19" s="61">
        <f aca="true" t="shared" si="3" ref="C19:J19">ROUND((C13+C14)*C7,2)</f>
        <v>1279878.33</v>
      </c>
      <c r="D19" s="61">
        <f t="shared" si="3"/>
        <v>1754325.72</v>
      </c>
      <c r="E19" s="61">
        <f t="shared" si="3"/>
        <v>836284.64</v>
      </c>
      <c r="F19" s="61">
        <f t="shared" si="3"/>
        <v>1075041.42</v>
      </c>
      <c r="G19" s="61">
        <f t="shared" si="3"/>
        <v>1084472.22</v>
      </c>
      <c r="H19" s="61">
        <f t="shared" si="3"/>
        <v>1003852.86</v>
      </c>
      <c r="I19" s="61">
        <f t="shared" si="3"/>
        <v>1426379.53</v>
      </c>
      <c r="J19" s="61">
        <f t="shared" si="3"/>
        <v>519957.12</v>
      </c>
      <c r="K19" s="30">
        <f>SUM(B19:J19)</f>
        <v>10390626.289999997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294280.99</v>
      </c>
      <c r="C20" s="30">
        <f t="shared" si="4"/>
        <v>334225.34</v>
      </c>
      <c r="D20" s="30">
        <f t="shared" si="4"/>
        <v>233053.42</v>
      </c>
      <c r="E20" s="30">
        <f t="shared" si="4"/>
        <v>382337.4</v>
      </c>
      <c r="F20" s="30">
        <f t="shared" si="4"/>
        <v>152290.33</v>
      </c>
      <c r="G20" s="30">
        <f t="shared" si="4"/>
        <v>262314.76</v>
      </c>
      <c r="H20" s="30">
        <f t="shared" si="4"/>
        <v>204360.29</v>
      </c>
      <c r="I20" s="30">
        <f t="shared" si="4"/>
        <v>265899.28</v>
      </c>
      <c r="J20" s="30">
        <f t="shared" si="4"/>
        <v>77870.56</v>
      </c>
      <c r="K20" s="30">
        <f aca="true" t="shared" si="5" ref="K20:K26">SUM(B20:J20)</f>
        <v>2206632.3700000006</v>
      </c>
      <c r="L20"/>
      <c r="M20"/>
      <c r="N20"/>
    </row>
    <row r="21" spans="1:14" ht="16.5" customHeight="1">
      <c r="A21" s="18" t="s">
        <v>25</v>
      </c>
      <c r="B21" s="30">
        <v>48892.45</v>
      </c>
      <c r="C21" s="30">
        <v>50546.88</v>
      </c>
      <c r="D21" s="30">
        <v>55398.81</v>
      </c>
      <c r="E21" s="30">
        <v>34658.33</v>
      </c>
      <c r="F21" s="30">
        <v>39378.65</v>
      </c>
      <c r="G21" s="30">
        <v>33644.85</v>
      </c>
      <c r="H21" s="30">
        <v>39893.09</v>
      </c>
      <c r="I21" s="30">
        <v>72260.05</v>
      </c>
      <c r="J21" s="30">
        <v>18242.74</v>
      </c>
      <c r="K21" s="30">
        <f t="shared" si="5"/>
        <v>392915.8499999999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1260.92</v>
      </c>
      <c r="D24" s="30">
        <v>1550.1</v>
      </c>
      <c r="E24" s="30">
        <v>950.9</v>
      </c>
      <c r="F24" s="30">
        <v>958.72</v>
      </c>
      <c r="G24" s="30">
        <v>1044.69</v>
      </c>
      <c r="H24" s="30">
        <v>945.69</v>
      </c>
      <c r="I24" s="30">
        <v>1336.47</v>
      </c>
      <c r="J24" s="30">
        <v>461.12</v>
      </c>
      <c r="K24" s="30">
        <f t="shared" si="5"/>
        <v>9837.27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6297.99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+B30+B35+B48</f>
        <v>-137532.37999999998</v>
      </c>
      <c r="C29" s="30">
        <f t="shared" si="6"/>
        <v>-98449.22</v>
      </c>
      <c r="D29" s="30">
        <f t="shared" si="6"/>
        <v>-134100.17999999993</v>
      </c>
      <c r="E29" s="30">
        <f t="shared" si="6"/>
        <v>-118466.51</v>
      </c>
      <c r="F29" s="30">
        <f t="shared" si="6"/>
        <v>-34788.26999999999</v>
      </c>
      <c r="G29" s="30">
        <f t="shared" si="6"/>
        <v>-108045.70999999999</v>
      </c>
      <c r="H29" s="30">
        <f t="shared" si="6"/>
        <v>-49938.45</v>
      </c>
      <c r="I29" s="30">
        <f t="shared" si="6"/>
        <v>-68320.93</v>
      </c>
      <c r="J29" s="30">
        <f t="shared" si="6"/>
        <v>-24083.68</v>
      </c>
      <c r="K29" s="30">
        <f aca="true" t="shared" si="7" ref="K29:K37">SUM(B29:J29)</f>
        <v>-773725.33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-141704.33</v>
      </c>
      <c r="C30" s="30">
        <f t="shared" si="8"/>
        <v>-91437.7</v>
      </c>
      <c r="D30" s="30">
        <f t="shared" si="8"/>
        <v>-103098.2</v>
      </c>
      <c r="E30" s="30">
        <f t="shared" si="8"/>
        <v>-117140.06</v>
      </c>
      <c r="F30" s="30">
        <f t="shared" si="8"/>
        <v>-58559.6</v>
      </c>
      <c r="G30" s="30">
        <f t="shared" si="8"/>
        <v>-107086.98</v>
      </c>
      <c r="H30" s="30">
        <f t="shared" si="8"/>
        <v>-44679.81</v>
      </c>
      <c r="I30" s="30">
        <f t="shared" si="8"/>
        <v>-105917.18000000001</v>
      </c>
      <c r="J30" s="30">
        <f t="shared" si="8"/>
        <v>-24013.19</v>
      </c>
      <c r="K30" s="30">
        <f t="shared" si="7"/>
        <v>-793637.0499999999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-81008.4</v>
      </c>
      <c r="C31" s="30">
        <f aca="true" t="shared" si="9" ref="C31:J31">-ROUND((C9)*$E$3,2)</f>
        <v>-84568</v>
      </c>
      <c r="D31" s="30">
        <f t="shared" si="9"/>
        <v>-83952</v>
      </c>
      <c r="E31" s="30">
        <f t="shared" si="9"/>
        <v>-52998</v>
      </c>
      <c r="F31" s="30">
        <f t="shared" si="9"/>
        <v>-58559.6</v>
      </c>
      <c r="G31" s="30">
        <f t="shared" si="9"/>
        <v>-33338.8</v>
      </c>
      <c r="H31" s="30">
        <f t="shared" si="9"/>
        <v>-30052</v>
      </c>
      <c r="I31" s="30">
        <f t="shared" si="9"/>
        <v>-83089.6</v>
      </c>
      <c r="J31" s="30">
        <f t="shared" si="9"/>
        <v>-16970.8</v>
      </c>
      <c r="K31" s="30">
        <f t="shared" si="7"/>
        <v>-524537.2000000001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-60695.93</v>
      </c>
      <c r="C34" s="30">
        <v>-6869.7</v>
      </c>
      <c r="D34" s="30">
        <v>-19146.2</v>
      </c>
      <c r="E34" s="30">
        <v>-64142.06</v>
      </c>
      <c r="F34" s="26">
        <v>0</v>
      </c>
      <c r="G34" s="30">
        <v>-73748.18</v>
      </c>
      <c r="H34" s="30">
        <v>-14627.81</v>
      </c>
      <c r="I34" s="30">
        <v>-22827.58</v>
      </c>
      <c r="J34" s="30">
        <v>-7042.39</v>
      </c>
      <c r="K34" s="30">
        <f t="shared" si="7"/>
        <v>-269099.85000000003</v>
      </c>
      <c r="L34"/>
      <c r="M34"/>
      <c r="N34"/>
    </row>
    <row r="35" spans="1:14" s="23" customFormat="1" ht="16.5" customHeight="1">
      <c r="A35" s="18" t="s">
        <v>17</v>
      </c>
      <c r="B35" s="27">
        <f>SUM(B36:B46)</f>
        <v>4171.950000000001</v>
      </c>
      <c r="C35" s="27">
        <f aca="true" t="shared" si="10" ref="C35:J35">SUM(C36:C46)</f>
        <v>-7011.52</v>
      </c>
      <c r="D35" s="27">
        <f t="shared" si="10"/>
        <v>-31001.979999999952</v>
      </c>
      <c r="E35" s="27">
        <f t="shared" si="10"/>
        <v>-1326.4499999999998</v>
      </c>
      <c r="F35" s="27">
        <f t="shared" si="10"/>
        <v>23771.330000000005</v>
      </c>
      <c r="G35" s="27">
        <f t="shared" si="10"/>
        <v>-958.7299999999996</v>
      </c>
      <c r="H35" s="27">
        <f t="shared" si="10"/>
        <v>-5258.64</v>
      </c>
      <c r="I35" s="27">
        <f t="shared" si="10"/>
        <v>37596.250000000015</v>
      </c>
      <c r="J35" s="27">
        <f t="shared" si="10"/>
        <v>-70.48999999999978</v>
      </c>
      <c r="K35" s="30">
        <f t="shared" si="7"/>
        <v>19911.720000000074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2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17">
        <v>0</v>
      </c>
      <c r="K43" s="30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30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27">
        <v>-7388.17</v>
      </c>
      <c r="C45" s="27">
        <v>-7011.52</v>
      </c>
      <c r="D45" s="27">
        <v>-8619.53</v>
      </c>
      <c r="E45" s="27">
        <v>-5287.61</v>
      </c>
      <c r="F45" s="27">
        <v>-5331.07</v>
      </c>
      <c r="G45" s="27">
        <v>-5809.13</v>
      </c>
      <c r="H45" s="27">
        <v>-5258.64</v>
      </c>
      <c r="I45" s="27">
        <v>-7431.63</v>
      </c>
      <c r="J45" s="27">
        <v>-2564.13</v>
      </c>
      <c r="K45" s="30">
        <f>SUM(B45:J45)</f>
        <v>-54701.42999999999</v>
      </c>
      <c r="L45" s="24"/>
      <c r="M45"/>
      <c r="N45"/>
    </row>
    <row r="46" spans="1:12" ht="16.5" customHeight="1">
      <c r="A46" s="22" t="s">
        <v>75</v>
      </c>
      <c r="B46" s="27">
        <v>11560.12</v>
      </c>
      <c r="C46" s="17">
        <v>0</v>
      </c>
      <c r="D46" s="17">
        <v>0</v>
      </c>
      <c r="E46" s="27">
        <v>3961.16</v>
      </c>
      <c r="F46" s="27">
        <v>29102.400000000005</v>
      </c>
      <c r="G46" s="27">
        <v>4850.400000000001</v>
      </c>
      <c r="H46" s="17">
        <v>0</v>
      </c>
      <c r="I46" s="27">
        <v>45027.88000000001</v>
      </c>
      <c r="J46" s="27">
        <v>8973.24</v>
      </c>
      <c r="K46" s="30">
        <f>SUM(B46:J46)</f>
        <v>103475.20000000003</v>
      </c>
      <c r="L46" s="21"/>
    </row>
    <row r="47" spans="1:12" ht="12" customHeight="1">
      <c r="A47" s="22"/>
      <c r="B47" s="17"/>
      <c r="C47" s="17"/>
      <c r="D47" s="17"/>
      <c r="E47" s="17"/>
      <c r="F47" s="17"/>
      <c r="G47" s="17"/>
      <c r="H47" s="17"/>
      <c r="I47" s="27"/>
      <c r="J47" s="27"/>
      <c r="K47" s="17"/>
      <c r="L47" s="21"/>
    </row>
    <row r="48" spans="1:14" ht="16.5" customHeight="1">
      <c r="A48" s="18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L48" s="21"/>
      <c r="M48"/>
      <c r="N48"/>
    </row>
    <row r="49" spans="1:12" ht="12" customHeight="1">
      <c r="A49" s="18"/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20"/>
      <c r="L49" s="9"/>
    </row>
    <row r="50" spans="1:12" ht="16.5" customHeight="1">
      <c r="A50" s="16" t="s">
        <v>8</v>
      </c>
      <c r="B50" s="27">
        <f>IF(B18+B29+B51&lt;0,0,B18+B29+B51)</f>
        <v>1620331.3199999998</v>
      </c>
      <c r="C50" s="27">
        <f>IF(C18+C29+C51&lt;0,0,C18+C29+C51)</f>
        <v>1572001.99</v>
      </c>
      <c r="D50" s="27">
        <f>IF(D18+D29+D51&lt;0,0,D18+D29+D51)</f>
        <v>1916708.31</v>
      </c>
      <c r="E50" s="27">
        <f>IF(E18+E29+E51&lt;0,0,E18+E29+E51)</f>
        <v>1139975.1500000001</v>
      </c>
      <c r="F50" s="27">
        <f>IF(F18+F29+F51&lt;0,0,F18+F29+F51)</f>
        <v>1235412.19</v>
      </c>
      <c r="G50" s="27">
        <f>IF(G18+G29+G51&lt;0,0,G18+G29+G51)</f>
        <v>1276046.87</v>
      </c>
      <c r="H50" s="27">
        <f>IF(H18+H29+H51&lt;0,0,H18+H29+H51)</f>
        <v>1203463.15</v>
      </c>
      <c r="I50" s="27">
        <f>IF(I18+I29+I51&lt;0,0,I18+I29+I51)</f>
        <v>1702260.2700000003</v>
      </c>
      <c r="J50" s="27">
        <f>IF(J18+J29+J51&lt;0,0,J18+J29+J51)</f>
        <v>587973.1699999999</v>
      </c>
      <c r="K50" s="20">
        <f>SUM(B50:J50)</f>
        <v>12254172.419999998</v>
      </c>
      <c r="L50" s="55"/>
    </row>
    <row r="51" spans="1:13" ht="16.5" customHeight="1">
      <c r="A51" s="18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f>SUM(B51:J51)</f>
        <v>0</v>
      </c>
      <c r="M51" s="19"/>
    </row>
    <row r="52" spans="1:14" ht="16.5" customHeight="1">
      <c r="A52" s="18" t="s">
        <v>6</v>
      </c>
      <c r="B52" s="27">
        <f>IF(B18+B29+B51&gt;0,0,B18+B29+B51)</f>
        <v>0</v>
      </c>
      <c r="C52" s="27">
        <f>IF(C18+C29+C51&gt;0,0,C18+C29+C51)</f>
        <v>0</v>
      </c>
      <c r="D52" s="27">
        <f>IF(D18+D29+D51&gt;0,0,D18+D29+D51)</f>
        <v>0</v>
      </c>
      <c r="E52" s="27">
        <f>IF(E18+E29+E51&gt;0,0,E18+E29+E51)</f>
        <v>0</v>
      </c>
      <c r="F52" s="27">
        <f>IF(F18+F29+F51&gt;0,0,F18+F29+F51)</f>
        <v>0</v>
      </c>
      <c r="G52" s="27">
        <f>IF(G18+G29+G51&gt;0,0,G18+G29+G51)</f>
        <v>0</v>
      </c>
      <c r="H52" s="27">
        <f>IF(H18+H29+H51&gt;0,0,H18+H29+H51)</f>
        <v>0</v>
      </c>
      <c r="I52" s="27">
        <f>IF(I18+I29+I51&gt;0,0,I18+I29+I51)</f>
        <v>0</v>
      </c>
      <c r="J52" s="27">
        <f>IF(J18+J29+J51&gt;0,0,J18+J29+J51)</f>
        <v>0</v>
      </c>
      <c r="K52" s="17">
        <f>SUM(B52:J52)</f>
        <v>0</v>
      </c>
      <c r="L52"/>
      <c r="M52"/>
      <c r="N52"/>
    </row>
    <row r="53" spans="1:11" ht="12" customHeight="1">
      <c r="A53" s="1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" customHeight="1">
      <c r="A55" s="13"/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</row>
    <row r="56" spans="1:12" ht="16.5" customHeight="1">
      <c r="A56" s="11" t="s">
        <v>5</v>
      </c>
      <c r="B56" s="10">
        <f aca="true" t="shared" si="11" ref="B56:J56">SUM(B57:B68)</f>
        <v>1620331.31</v>
      </c>
      <c r="C56" s="10">
        <f t="shared" si="11"/>
        <v>1572001.99</v>
      </c>
      <c r="D56" s="10">
        <f t="shared" si="11"/>
        <v>1916708.3</v>
      </c>
      <c r="E56" s="10">
        <f t="shared" si="11"/>
        <v>1139975.15</v>
      </c>
      <c r="F56" s="10">
        <f t="shared" si="11"/>
        <v>1235412.19</v>
      </c>
      <c r="G56" s="10">
        <f t="shared" si="11"/>
        <v>1276046.87</v>
      </c>
      <c r="H56" s="10">
        <f t="shared" si="11"/>
        <v>1203463.14</v>
      </c>
      <c r="I56" s="10">
        <f>SUM(I57:I69)</f>
        <v>1702260.26</v>
      </c>
      <c r="J56" s="10">
        <f t="shared" si="11"/>
        <v>587973.18</v>
      </c>
      <c r="K56" s="5">
        <f>SUM(K57:K69)</f>
        <v>12254172.39</v>
      </c>
      <c r="L56" s="9"/>
    </row>
    <row r="57" spans="1:11" ht="16.5" customHeight="1">
      <c r="A57" s="7" t="s">
        <v>57</v>
      </c>
      <c r="B57" s="8">
        <v>1418762.1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aca="true" t="shared" si="12" ref="K57:K68">SUM(B57:J57)</f>
        <v>1418762.1</v>
      </c>
    </row>
    <row r="58" spans="1:11" ht="16.5" customHeight="1">
      <c r="A58" s="7" t="s">
        <v>58</v>
      </c>
      <c r="B58" s="8">
        <v>201569.21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201569.21</v>
      </c>
    </row>
    <row r="59" spans="1:11" ht="16.5" customHeight="1">
      <c r="A59" s="7" t="s">
        <v>4</v>
      </c>
      <c r="B59" s="6">
        <v>0</v>
      </c>
      <c r="C59" s="8">
        <v>1572001.99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1572001.99</v>
      </c>
    </row>
    <row r="60" spans="1:11" ht="16.5" customHeight="1">
      <c r="A60" s="7" t="s">
        <v>3</v>
      </c>
      <c r="B60" s="6">
        <v>0</v>
      </c>
      <c r="C60" s="6">
        <v>0</v>
      </c>
      <c r="D60" s="8">
        <v>1916708.3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1916708.3</v>
      </c>
    </row>
    <row r="61" spans="1:11" ht="16.5" customHeight="1">
      <c r="A61" s="7" t="s">
        <v>2</v>
      </c>
      <c r="B61" s="6">
        <v>0</v>
      </c>
      <c r="C61" s="6">
        <v>0</v>
      </c>
      <c r="D61" s="6">
        <v>0</v>
      </c>
      <c r="E61" s="8">
        <v>1139975.15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1139975.15</v>
      </c>
    </row>
    <row r="62" spans="1:11" ht="16.5" customHeight="1">
      <c r="A62" s="7" t="s">
        <v>1</v>
      </c>
      <c r="B62" s="6">
        <v>0</v>
      </c>
      <c r="C62" s="6">
        <v>0</v>
      </c>
      <c r="D62" s="6">
        <v>0</v>
      </c>
      <c r="E62" s="6">
        <v>0</v>
      </c>
      <c r="F62" s="8">
        <v>1235412.19</v>
      </c>
      <c r="G62" s="6">
        <v>0</v>
      </c>
      <c r="H62" s="6">
        <v>0</v>
      </c>
      <c r="I62" s="6">
        <v>0</v>
      </c>
      <c r="J62" s="6">
        <v>0</v>
      </c>
      <c r="K62" s="5">
        <f t="shared" si="12"/>
        <v>1235412.19</v>
      </c>
    </row>
    <row r="63" spans="1:11" ht="16.5" customHeight="1">
      <c r="A63" s="7" t="s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8">
        <v>1276046.87</v>
      </c>
      <c r="H63" s="6">
        <v>0</v>
      </c>
      <c r="I63" s="6">
        <v>0</v>
      </c>
      <c r="J63" s="6">
        <v>0</v>
      </c>
      <c r="K63" s="5">
        <f t="shared" si="12"/>
        <v>1276046.87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8">
        <v>1203463.14</v>
      </c>
      <c r="I64" s="6">
        <v>0</v>
      </c>
      <c r="J64" s="6">
        <v>0</v>
      </c>
      <c r="K64" s="5">
        <f t="shared" si="12"/>
        <v>1203463.14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2"/>
        <v>0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630346.97</v>
      </c>
      <c r="J66" s="6">
        <v>0</v>
      </c>
      <c r="K66" s="5">
        <f t="shared" si="12"/>
        <v>630346.97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1071913.29</v>
      </c>
      <c r="J67" s="6">
        <v>0</v>
      </c>
      <c r="K67" s="5">
        <f t="shared" si="12"/>
        <v>1071913.29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587973.18</v>
      </c>
      <c r="K68" s="5">
        <f t="shared" si="12"/>
        <v>587973.18</v>
      </c>
    </row>
    <row r="69" spans="1:11" ht="18" customHeight="1">
      <c r="A69" s="4" t="s">
        <v>65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2">
        <f>SUM(B69:J69)</f>
        <v>0</v>
      </c>
    </row>
    <row r="70" ht="18" customHeight="1"/>
    <row r="71" ht="18" customHeight="1"/>
    <row r="72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2022-08-08T17:27:45Z</dcterms:modified>
  <cp:category/>
  <cp:version/>
  <cp:contentType/>
  <cp:contentStatus/>
</cp:coreProperties>
</file>