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<sst xmlns="http://schemas.openxmlformats.org/spreadsheetml/2006/main" count="90" uniqueCount="87">
  <si>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</si>
  <si>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</si>
  <si>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</si>
  <si>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</si>
  <si>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</si>
  <si>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</si>
  <si>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</si>
  <si>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</si>
  <si>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</si>
  <si>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</si>
  <si>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</si>
  <si>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</si>
  <si>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</si>
  <si>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</si>
  <si>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</si>
  <si>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</si>
  <si>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</si>
  <si>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</si>
  <si>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</si>
  <si>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</si>
  <si>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</si>
  <si>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</si>
  <si>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</si>
  <si>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</si>
  <si>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</si>
  <si>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</si>
  <si>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</si>
  <si>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</si>
  <si>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</si>
  <si>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</si>
  <si>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</si>
  <si>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</si>
  <si>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</si>
  <si>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</si>
  <si>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</si>
  <si>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</si>
  <si>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</si>
  <si>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</si>
  <si>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</si>
  <si>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</si>
  <si>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</si>
  <si>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</si>
  <si>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</si>
  <si>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</si>
  <si>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</si>
  <si>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</si>
  <si>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</si>
  <si>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</si>
  <si>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</si>
  <si>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</si>
  <si>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</si>
  <si>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</si>
  <si>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</si>
  <si>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</si>
  <si>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</si>
  <si>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</si>
  <si>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</si>
  <si>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</si>
  <si>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</si>
  <si>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</si>
  <si>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</si>
  <si>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</si>
  <si>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</si>
  <si>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</si>
  <si>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</si>
  <si>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</si>
  <si>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</si>
  <si>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16/08/22 - VENCIMENTO 23/08/22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</si>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</sst>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4.1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390784</v>
      </c>
      <c r="C7" s="9">
        <f t="shared" si="0"/>
        <v>284929</v>
      </c>
      <c r="D7" s="9">
        <f t="shared" si="0"/>
        <v>278419</v>
      </c>
      <c r="E7" s="9">
        <f t="shared" si="0"/>
        <v>68426</v>
      </c>
      <c r="F7" s="9">
        <f t="shared" si="0"/>
        <v>228643</v>
      </c>
      <c r="G7" s="9">
        <f t="shared" si="0"/>
        <v>380757</v>
      </c>
      <c r="H7" s="9">
        <f t="shared" si="0"/>
        <v>43380</v>
      </c>
      <c r="I7" s="9">
        <f t="shared" si="0"/>
        <v>301101</v>
      </c>
      <c r="J7" s="9">
        <f t="shared" si="0"/>
        <v>235984</v>
      </c>
      <c r="K7" s="9">
        <f t="shared" si="0"/>
        <v>359686</v>
      </c>
      <c r="L7" s="9">
        <f t="shared" si="0"/>
        <v>282860</v>
      </c>
      <c r="M7" s="9">
        <f t="shared" si="0"/>
        <v>134563</v>
      </c>
      <c r="N7" s="9">
        <f t="shared" si="0"/>
        <v>84184</v>
      </c>
      <c r="O7" s="9">
        <f t="shared" si="0"/>
        <v>3073716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12174</v>
      </c>
      <c r="C8" s="11">
        <f t="shared" si="1"/>
        <v>13504</v>
      </c>
      <c r="D8" s="11">
        <f t="shared" si="1"/>
        <v>9475</v>
      </c>
      <c r="E8" s="11">
        <f t="shared" si="1"/>
        <v>1982</v>
      </c>
      <c r="F8" s="11">
        <f t="shared" si="1"/>
        <v>7357</v>
      </c>
      <c r="G8" s="11">
        <f t="shared" si="1"/>
        <v>11120</v>
      </c>
      <c r="H8" s="11">
        <f t="shared" si="1"/>
        <v>2056</v>
      </c>
      <c r="I8" s="11">
        <f t="shared" si="1"/>
        <v>14929</v>
      </c>
      <c r="J8" s="11">
        <f t="shared" si="1"/>
        <v>9810</v>
      </c>
      <c r="K8" s="11">
        <f t="shared" si="1"/>
        <v>7949</v>
      </c>
      <c r="L8" s="11">
        <f t="shared" si="1"/>
        <v>7031</v>
      </c>
      <c r="M8" s="11">
        <f t="shared" si="1"/>
        <v>5269</v>
      </c>
      <c r="N8" s="11">
        <f t="shared" si="1"/>
        <v>3877</v>
      </c>
      <c r="O8" s="11">
        <f t="shared" si="1"/>
        <v>106533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12174</v>
      </c>
      <c r="C9" s="11">
        <v>13504</v>
      </c>
      <c r="D9" s="11">
        <v>9475</v>
      </c>
      <c r="E9" s="11">
        <v>1982</v>
      </c>
      <c r="F9" s="11">
        <v>7357</v>
      </c>
      <c r="G9" s="11">
        <v>11120</v>
      </c>
      <c r="H9" s="11">
        <v>2056</v>
      </c>
      <c r="I9" s="11">
        <v>14929</v>
      </c>
      <c r="J9" s="11">
        <v>9810</v>
      </c>
      <c r="K9" s="11">
        <v>7932</v>
      </c>
      <c r="L9" s="11">
        <v>7028</v>
      </c>
      <c r="M9" s="11">
        <v>5264</v>
      </c>
      <c r="N9" s="11">
        <v>3868</v>
      </c>
      <c r="O9" s="11">
        <f>SUM(B9:N9)</f>
        <v>106499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3</v>
      </c>
      <c r="M10" s="13">
        <v>5</v>
      </c>
      <c r="N10" s="13">
        <v>9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378610</v>
      </c>
      <c r="C11" s="13">
        <v>271425</v>
      </c>
      <c r="D11" s="13">
        <v>268944</v>
      </c>
      <c r="E11" s="13">
        <v>66444</v>
      </c>
      <c r="F11" s="13">
        <v>221286</v>
      </c>
      <c r="G11" s="13">
        <v>369637</v>
      </c>
      <c r="H11" s="13">
        <v>41324</v>
      </c>
      <c r="I11" s="13">
        <v>286172</v>
      </c>
      <c r="J11" s="13">
        <v>226174</v>
      </c>
      <c r="K11" s="13">
        <v>351737</v>
      </c>
      <c r="L11" s="13">
        <v>275829</v>
      </c>
      <c r="M11" s="13">
        <v>129294</v>
      </c>
      <c r="N11" s="13">
        <v>80307</v>
      </c>
      <c r="O11" s="11">
        <f>SUM(B11:N11)</f>
        <v>2967183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1.20336142197966</v>
      </c>
      <c r="C16" s="19">
        <v>1.204351013969529</v>
      </c>
      <c r="D16" s="19">
        <v>1.228889696069472</v>
      </c>
      <c r="E16" s="19">
        <v>0.874486864585459</v>
      </c>
      <c r="F16" s="19">
        <v>1.370743448561338</v>
      </c>
      <c r="G16" s="19">
        <v>1.411164744491307</v>
      </c>
      <c r="H16" s="19">
        <v>1.573169219391456</v>
      </c>
      <c r="I16" s="19">
        <v>1.143709525596783</v>
      </c>
      <c r="J16" s="19">
        <v>1.252137584416988</v>
      </c>
      <c r="K16" s="19">
        <v>1.144859509544646</v>
      </c>
      <c r="L16" s="19">
        <v>1.179809070141951</v>
      </c>
      <c r="M16" s="19">
        <v>1.212849006028061</v>
      </c>
      <c r="N16" s="19">
        <v>1.103654622365892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1515831.1600000001</v>
      </c>
      <c r="C18" s="24">
        <f t="shared" si="2"/>
        <v>1117359.1800000002</v>
      </c>
      <c r="D18" s="24">
        <f t="shared" si="2"/>
        <v>966953.7100000003</v>
      </c>
      <c r="E18" s="24">
        <f t="shared" si="2"/>
        <v>294842.57000000007</v>
      </c>
      <c r="F18" s="24">
        <f t="shared" si="2"/>
        <v>1023216.52</v>
      </c>
      <c r="G18" s="24">
        <f t="shared" si="2"/>
        <v>1465881.4</v>
      </c>
      <c r="H18" s="24">
        <f t="shared" si="2"/>
        <v>246538.05000000005</v>
      </c>
      <c r="I18" s="24">
        <f t="shared" si="2"/>
        <v>1124986.19</v>
      </c>
      <c r="J18" s="24">
        <f t="shared" si="2"/>
        <v>953767.7100000001</v>
      </c>
      <c r="K18" s="24">
        <f t="shared" si="2"/>
        <v>1285456.55</v>
      </c>
      <c r="L18" s="24">
        <f t="shared" si="2"/>
        <v>1191646.3899999997</v>
      </c>
      <c r="M18" s="24">
        <f t="shared" si="2"/>
        <v>673568.19</v>
      </c>
      <c r="N18" s="24">
        <f t="shared" si="2"/>
        <v>341994.95</v>
      </c>
      <c r="O18" s="24">
        <f>O19+O20+O21+O22+O23+O24+O25+O27</f>
        <v>12198524.260000002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1147498.14</v>
      </c>
      <c r="C19" s="30">
        <f t="shared" si="3"/>
        <v>864332.12</v>
      </c>
      <c r="D19" s="30">
        <f t="shared" si="3"/>
        <v>740705.91</v>
      </c>
      <c r="E19" s="30">
        <f t="shared" si="3"/>
        <v>310989.33</v>
      </c>
      <c r="F19" s="30">
        <f t="shared" si="3"/>
        <v>705043.55</v>
      </c>
      <c r="G19" s="30">
        <f t="shared" si="3"/>
        <v>966056.66</v>
      </c>
      <c r="H19" s="30">
        <f t="shared" si="3"/>
        <v>147773.97</v>
      </c>
      <c r="I19" s="30">
        <f t="shared" si="3"/>
        <v>906946.32</v>
      </c>
      <c r="J19" s="30">
        <f t="shared" si="3"/>
        <v>714937.13</v>
      </c>
      <c r="K19" s="30">
        <f t="shared" si="3"/>
        <v>1030032.8</v>
      </c>
      <c r="L19" s="30">
        <f t="shared" si="3"/>
        <v>922321.6</v>
      </c>
      <c r="M19" s="30">
        <f t="shared" si="3"/>
        <v>506306.74</v>
      </c>
      <c r="N19" s="30">
        <f t="shared" si="3"/>
        <v>286116.16</v>
      </c>
      <c r="O19" s="30">
        <f>SUM(B19:N19)</f>
        <v>9249060.43</v>
      </c>
    </row>
    <row r="20" spans="1:23" ht="18.75" customHeight="1">
      <c r="A20" s="26" t="s">
        <v>35</v>
      </c>
      <c r="B20" s="30">
        <f>IF(B16&lt;&gt;0,ROUND((B16-1)*B19,2),0)</f>
        <v>233356.85</v>
      </c>
      <c r="C20" s="30">
        <f aca="true" t="shared" si="4" ref="C20:N20">IF(C16&lt;&gt;0,ROUND((C16-1)*C19,2),0)</f>
        <v>176627.15</v>
      </c>
      <c r="D20" s="30">
        <f t="shared" si="4"/>
        <v>169539.95</v>
      </c>
      <c r="E20" s="30">
        <f t="shared" si="4"/>
        <v>-39033.25</v>
      </c>
      <c r="F20" s="30">
        <f t="shared" si="4"/>
        <v>261390.28</v>
      </c>
      <c r="G20" s="30">
        <f t="shared" si="4"/>
        <v>397208.44</v>
      </c>
      <c r="H20" s="30">
        <f t="shared" si="4"/>
        <v>84699.49</v>
      </c>
      <c r="I20" s="30">
        <f t="shared" si="4"/>
        <v>130336.83</v>
      </c>
      <c r="J20" s="30">
        <f t="shared" si="4"/>
        <v>180262.52</v>
      </c>
      <c r="K20" s="30">
        <f t="shared" si="4"/>
        <v>149210.05</v>
      </c>
      <c r="L20" s="30">
        <f t="shared" si="4"/>
        <v>165841.79</v>
      </c>
      <c r="M20" s="30">
        <f t="shared" si="4"/>
        <v>107766.89</v>
      </c>
      <c r="N20" s="30">
        <f t="shared" si="4"/>
        <v>29657.26</v>
      </c>
      <c r="O20" s="30">
        <f aca="true" t="shared" si="5" ref="O19:O27">SUM(B20:N20)</f>
        <v>2046864.25</v>
      </c>
      <c r="W20" s="62"/>
    </row>
    <row r="21" spans="1:15" ht="18.75" customHeight="1">
      <c r="A21" s="26" t="s">
        <v>36</v>
      </c>
      <c r="B21" s="30">
        <v>68730.5</v>
      </c>
      <c r="C21" s="30">
        <v>46834.07</v>
      </c>
      <c r="D21" s="30">
        <v>29680.93</v>
      </c>
      <c r="E21" s="30">
        <v>11759.03</v>
      </c>
      <c r="F21" s="30">
        <v>36206.52</v>
      </c>
      <c r="G21" s="30">
        <v>56590.21</v>
      </c>
      <c r="H21" s="30">
        <v>5949.35</v>
      </c>
      <c r="I21" s="30">
        <v>42443.62</v>
      </c>
      <c r="J21" s="30">
        <v>36945.76</v>
      </c>
      <c r="K21" s="30">
        <v>61359.82</v>
      </c>
      <c r="L21" s="30">
        <v>58925.42</v>
      </c>
      <c r="M21" s="30">
        <v>27429.1</v>
      </c>
      <c r="N21" s="30">
        <v>15382.13</v>
      </c>
      <c r="O21" s="30">
        <f t="shared" si="5"/>
        <v>498236.45999999996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70</v>
      </c>
      <c r="B24" s="30">
        <v>1094.19</v>
      </c>
      <c r="C24" s="30">
        <v>820.64</v>
      </c>
      <c r="D24" s="30">
        <v>703.41</v>
      </c>
      <c r="E24" s="30">
        <v>213.63</v>
      </c>
      <c r="F24" s="30">
        <v>747.7</v>
      </c>
      <c r="G24" s="30">
        <v>1070.74</v>
      </c>
      <c r="H24" s="30">
        <v>179.76</v>
      </c>
      <c r="I24" s="30">
        <v>812.83</v>
      </c>
      <c r="J24" s="30">
        <v>698.2</v>
      </c>
      <c r="K24" s="30">
        <v>935.27</v>
      </c>
      <c r="L24" s="30">
        <v>864.93</v>
      </c>
      <c r="M24" s="30">
        <v>484.57</v>
      </c>
      <c r="N24" s="30">
        <v>250.1</v>
      </c>
      <c r="O24" s="30">
        <f t="shared" si="5"/>
        <v>8875.97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627.32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5"/>
        <v>7557.68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-59649.979999999996</v>
      </c>
      <c r="C29" s="30">
        <f>+C30+C32+C52+C53+C56-C57</f>
        <v>-63980.88</v>
      </c>
      <c r="D29" s="30">
        <f t="shared" si="6"/>
        <v>-45601.38</v>
      </c>
      <c r="E29" s="30">
        <f t="shared" si="6"/>
        <v>-9908.699999999999</v>
      </c>
      <c r="F29" s="30">
        <f t="shared" si="6"/>
        <v>-36528.46</v>
      </c>
      <c r="G29" s="30">
        <f t="shared" si="6"/>
        <v>-54882</v>
      </c>
      <c r="H29" s="30">
        <f t="shared" si="6"/>
        <v>-10045.98</v>
      </c>
      <c r="I29" s="30">
        <f t="shared" si="6"/>
        <v>-70207.42000000001</v>
      </c>
      <c r="J29" s="30">
        <f t="shared" si="6"/>
        <v>-47046.41</v>
      </c>
      <c r="K29" s="30">
        <f t="shared" si="6"/>
        <v>-40101.490000000005</v>
      </c>
      <c r="L29" s="30">
        <f t="shared" si="6"/>
        <v>-35732.75</v>
      </c>
      <c r="M29" s="30">
        <f t="shared" si="6"/>
        <v>-25856.11</v>
      </c>
      <c r="N29" s="30">
        <f t="shared" si="6"/>
        <v>-18409.920000000002</v>
      </c>
      <c r="O29" s="30">
        <f t="shared" si="6"/>
        <v>-517951.48</v>
      </c>
    </row>
    <row r="30" spans="1:15" ht="18.75" customHeight="1">
      <c r="A30" s="26" t="s">
        <v>39</v>
      </c>
      <c r="B30" s="31">
        <f>+B31</f>
        <v>-53565.6</v>
      </c>
      <c r="C30" s="31">
        <f>+C31</f>
        <v>-59417.6</v>
      </c>
      <c r="D30" s="31">
        <f aca="true" t="shared" si="7" ref="D30:O30">+D31</f>
        <v>-41690</v>
      </c>
      <c r="E30" s="31">
        <f t="shared" si="7"/>
        <v>-8720.8</v>
      </c>
      <c r="F30" s="31">
        <f t="shared" si="7"/>
        <v>-32370.8</v>
      </c>
      <c r="G30" s="31">
        <f t="shared" si="7"/>
        <v>-48928</v>
      </c>
      <c r="H30" s="31">
        <f t="shared" si="7"/>
        <v>-9046.4</v>
      </c>
      <c r="I30" s="31">
        <f t="shared" si="7"/>
        <v>-65687.6</v>
      </c>
      <c r="J30" s="31">
        <f t="shared" si="7"/>
        <v>-43164</v>
      </c>
      <c r="K30" s="31">
        <f t="shared" si="7"/>
        <v>-34900.8</v>
      </c>
      <c r="L30" s="31">
        <f t="shared" si="7"/>
        <v>-30923.2</v>
      </c>
      <c r="M30" s="31">
        <f t="shared" si="7"/>
        <v>-23161.6</v>
      </c>
      <c r="N30" s="31">
        <f t="shared" si="7"/>
        <v>-17019.2</v>
      </c>
      <c r="O30" s="31">
        <f t="shared" si="7"/>
        <v>-468595.6</v>
      </c>
    </row>
    <row r="31" spans="1:26" ht="18.75" customHeight="1">
      <c r="A31" s="27" t="s">
        <v>40</v>
      </c>
      <c r="B31" s="16">
        <f>ROUND((-B9)*$G$3,2)</f>
        <v>-53565.6</v>
      </c>
      <c r="C31" s="16">
        <f aca="true" t="shared" si="8" ref="C31:N31">ROUND((-C9)*$G$3,2)</f>
        <v>-59417.6</v>
      </c>
      <c r="D31" s="16">
        <f t="shared" si="8"/>
        <v>-41690</v>
      </c>
      <c r="E31" s="16">
        <f t="shared" si="8"/>
        <v>-8720.8</v>
      </c>
      <c r="F31" s="16">
        <f t="shared" si="8"/>
        <v>-32370.8</v>
      </c>
      <c r="G31" s="16">
        <f t="shared" si="8"/>
        <v>-48928</v>
      </c>
      <c r="H31" s="16">
        <f t="shared" si="8"/>
        <v>-9046.4</v>
      </c>
      <c r="I31" s="16">
        <f t="shared" si="8"/>
        <v>-65687.6</v>
      </c>
      <c r="J31" s="16">
        <f t="shared" si="8"/>
        <v>-43164</v>
      </c>
      <c r="K31" s="16">
        <f t="shared" si="8"/>
        <v>-34900.8</v>
      </c>
      <c r="L31" s="16">
        <f t="shared" si="8"/>
        <v>-30923.2</v>
      </c>
      <c r="M31" s="16">
        <f t="shared" si="8"/>
        <v>-23161.6</v>
      </c>
      <c r="N31" s="16">
        <f t="shared" si="8"/>
        <v>-17019.2</v>
      </c>
      <c r="O31" s="32">
        <f aca="true" t="shared" si="9" ref="O31:O57">SUM(B31:N31)</f>
        <v>-468595.6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-6084.38</v>
      </c>
      <c r="C32" s="31">
        <f aca="true" t="shared" si="10" ref="C32:O32">SUM(C33:C50)</f>
        <v>-4563.28</v>
      </c>
      <c r="D32" s="31">
        <f t="shared" si="10"/>
        <v>-3911.38</v>
      </c>
      <c r="E32" s="31">
        <f t="shared" si="10"/>
        <v>-1187.9</v>
      </c>
      <c r="F32" s="31">
        <f t="shared" si="10"/>
        <v>-4157.66</v>
      </c>
      <c r="G32" s="31">
        <f t="shared" si="10"/>
        <v>-5954</v>
      </c>
      <c r="H32" s="31">
        <f t="shared" si="10"/>
        <v>-999.58</v>
      </c>
      <c r="I32" s="31">
        <f t="shared" si="10"/>
        <v>-4519.82</v>
      </c>
      <c r="J32" s="31">
        <f t="shared" si="10"/>
        <v>-3882.41</v>
      </c>
      <c r="K32" s="31">
        <f t="shared" si="10"/>
        <v>-5200.69</v>
      </c>
      <c r="L32" s="31">
        <f t="shared" si="10"/>
        <v>-4809.55</v>
      </c>
      <c r="M32" s="31">
        <f t="shared" si="10"/>
        <v>-2694.51</v>
      </c>
      <c r="N32" s="31">
        <f t="shared" si="10"/>
        <v>-1390.72</v>
      </c>
      <c r="O32" s="31">
        <f t="shared" si="10"/>
        <v>-49355.88000000001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-6084.38</v>
      </c>
      <c r="C41" s="33">
        <v>-4563.28</v>
      </c>
      <c r="D41" s="33">
        <v>-3911.38</v>
      </c>
      <c r="E41" s="33">
        <v>-1187.9</v>
      </c>
      <c r="F41" s="33">
        <v>-4157.66</v>
      </c>
      <c r="G41" s="33">
        <v>-5954</v>
      </c>
      <c r="H41" s="33">
        <v>-999.58</v>
      </c>
      <c r="I41" s="33">
        <v>-4519.82</v>
      </c>
      <c r="J41" s="33">
        <v>-3882.41</v>
      </c>
      <c r="K41" s="33">
        <v>-5200.69</v>
      </c>
      <c r="L41" s="33">
        <v>-4809.55</v>
      </c>
      <c r="M41" s="33">
        <v>-2694.51</v>
      </c>
      <c r="N41" s="33">
        <v>-1390.72</v>
      </c>
      <c r="O41" s="33">
        <f t="shared" si="9"/>
        <v>-49355.88000000001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1456181.1800000002</v>
      </c>
      <c r="C55" s="36">
        <f t="shared" si="12"/>
        <v>1053378.3000000003</v>
      </c>
      <c r="D55" s="36">
        <f t="shared" si="12"/>
        <v>921352.3300000003</v>
      </c>
      <c r="E55" s="36">
        <f t="shared" si="12"/>
        <v>284933.87000000005</v>
      </c>
      <c r="F55" s="36">
        <f t="shared" si="12"/>
        <v>986688.06</v>
      </c>
      <c r="G55" s="36">
        <f t="shared" si="12"/>
        <v>1410999.4</v>
      </c>
      <c r="H55" s="36">
        <f t="shared" si="12"/>
        <v>236492.07000000004</v>
      </c>
      <c r="I55" s="36">
        <f t="shared" si="12"/>
        <v>1054778.77</v>
      </c>
      <c r="J55" s="36">
        <f t="shared" si="12"/>
        <v>906721.3</v>
      </c>
      <c r="K55" s="36">
        <f t="shared" si="12"/>
        <v>1245355.06</v>
      </c>
      <c r="L55" s="36">
        <f t="shared" si="12"/>
        <v>1155913.6399999997</v>
      </c>
      <c r="M55" s="36">
        <f t="shared" si="12"/>
        <v>647712.08</v>
      </c>
      <c r="N55" s="36">
        <f t="shared" si="12"/>
        <v>323585.03</v>
      </c>
      <c r="O55" s="36">
        <f>SUM(B55:N55)</f>
        <v>11684091.09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1456181.18</v>
      </c>
      <c r="C61" s="51">
        <f t="shared" si="13"/>
        <v>1053378.29</v>
      </c>
      <c r="D61" s="51">
        <f t="shared" si="13"/>
        <v>921352.33</v>
      </c>
      <c r="E61" s="51">
        <f t="shared" si="13"/>
        <v>284933.87</v>
      </c>
      <c r="F61" s="51">
        <f t="shared" si="13"/>
        <v>986688.06</v>
      </c>
      <c r="G61" s="51">
        <f t="shared" si="13"/>
        <v>1410999.4</v>
      </c>
      <c r="H61" s="51">
        <f t="shared" si="13"/>
        <v>236492.07</v>
      </c>
      <c r="I61" s="51">
        <f t="shared" si="13"/>
        <v>1054778.76</v>
      </c>
      <c r="J61" s="51">
        <f t="shared" si="13"/>
        <v>906721.3</v>
      </c>
      <c r="K61" s="51">
        <f t="shared" si="13"/>
        <v>1245355.06</v>
      </c>
      <c r="L61" s="51">
        <f t="shared" si="13"/>
        <v>1155913.64</v>
      </c>
      <c r="M61" s="51">
        <f t="shared" si="13"/>
        <v>647712.08</v>
      </c>
      <c r="N61" s="51">
        <f t="shared" si="13"/>
        <v>323585.03</v>
      </c>
      <c r="O61" s="36">
        <f t="shared" si="13"/>
        <v>11684091.07</v>
      </c>
      <c r="Q61"/>
    </row>
    <row r="62" spans="1:18" ht="18.75" customHeight="1">
      <c r="A62" s="26" t="s">
        <v>55</v>
      </c>
      <c r="B62" s="51">
        <v>1188449.75</v>
      </c>
      <c r="C62" s="51">
        <v>749269.1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1937718.85</v>
      </c>
      <c r="P62"/>
      <c r="Q62"/>
      <c r="R62" s="43"/>
    </row>
    <row r="63" spans="1:16" ht="18.75" customHeight="1">
      <c r="A63" s="26" t="s">
        <v>56</v>
      </c>
      <c r="B63" s="51">
        <v>267731.43</v>
      </c>
      <c r="C63" s="51">
        <v>304109.19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571840.62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921352.33</v>
      </c>
      <c r="E64" s="52">
        <v>0</v>
      </c>
      <c r="F64" s="52">
        <v>0</v>
      </c>
      <c r="G64" s="52">
        <v>0</v>
      </c>
      <c r="H64" s="51">
        <v>236492.07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1157844.4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284933.87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284933.87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986688.06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986688.06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1410999.4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1410999.4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1054778.76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1054778.76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906721.3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906721.3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1245355.06</v>
      </c>
      <c r="L70" s="31">
        <v>1155913.64</v>
      </c>
      <c r="M70" s="52">
        <v>0</v>
      </c>
      <c r="N70" s="52">
        <v>0</v>
      </c>
      <c r="O70" s="36">
        <f t="shared" si="14"/>
        <v>2401268.7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647712.08</v>
      </c>
      <c r="N71" s="52">
        <v>0</v>
      </c>
      <c r="O71" s="36">
        <f t="shared" si="14"/>
        <v>647712.08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323585.03</v>
      </c>
      <c r="O72" s="55">
        <f t="shared" si="14"/>
        <v>323585.03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2022-08-22T21:00:03Z</dcterms:modified>
  <cp:category/>
  <cp:version/>
  <cp:contentType/>
  <cp:contentStatus/>
</cp:coreProperties>
</file>