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<sst xmlns="http://schemas.openxmlformats.org/spreadsheetml/2006/main" count="81" uniqueCount="80">
  <si>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</si>
  <si>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</si>
  <si>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</si>
  <si>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</si>
  <si>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</si>
  <si>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</si>
  <si>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</si>
  <si>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</si>
  <si>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</si>
  <si>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</si>
  <si>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</si>
  <si>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</si>
  <si>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</si>
  <si>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</si>
  <si>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</si>
  <si>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</si>
  <si>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</si>
  <si>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</si>
  <si>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</si>
  <si>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</si>
  <si>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</si>
  <si>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</si>
  <si>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</si>
  <si>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</si>
  <si>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</si>
  <si>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</si>
  <si>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</si>
  <si>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</si>
  <si>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</si>
  <si>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</si>
  <si>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</si>
  <si>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</si>
  <si>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</si>
  <si>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</si>
  <si>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</si>
  <si>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</si>
  <si>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</si>
  <si>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</si>
  <si>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</si>
  <si>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</si>
  <si>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</si>
  <si>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</si>
  <si>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</si>
  <si>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</si>
  <si>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</si>
  <si>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</si>
  <si>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</si>
  <si>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</si>
  <si>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</si>
  <si>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</si>
  <si>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</si>
  <si>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</si>
  <si>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</si>
  <si>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</si>
  <si>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</si>
  <si>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</si>
  <si>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</si>
  <si>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</si>
  <si>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</si>
  <si>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</si>
  <si>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</si>
  <si>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</si>
  <si>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</si>
  <si>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</si>
  <si>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</si>
  <si>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</si>
  <si>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</si>
  <si>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</si>
  <si>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</si>
  <si>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</si>
  <si>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</si>
  <si>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</si>
  <si>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</si>
  <si>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31/05/22 - VENCIMENTO 07/06/22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</si>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</sst>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87712</v>
      </c>
      <c r="C7" s="10">
        <f>C8+C11</f>
        <v>103455</v>
      </c>
      <c r="D7" s="10">
        <f aca="true" t="shared" si="0" ref="D7:K7">D8+D11</f>
        <v>301842</v>
      </c>
      <c r="E7" s="10">
        <f t="shared" si="0"/>
        <v>238396</v>
      </c>
      <c r="F7" s="10">
        <f t="shared" si="0"/>
        <v>260156</v>
      </c>
      <c r="G7" s="10">
        <f t="shared" si="0"/>
        <v>140980</v>
      </c>
      <c r="H7" s="10">
        <f t="shared" si="0"/>
        <v>74842</v>
      </c>
      <c r="I7" s="10">
        <f t="shared" si="0"/>
        <v>114135</v>
      </c>
      <c r="J7" s="10">
        <f t="shared" si="0"/>
        <v>120544</v>
      </c>
      <c r="K7" s="10">
        <f t="shared" si="0"/>
        <v>208933</v>
      </c>
      <c r="L7" s="10">
        <f>SUM(B7:K7)</f>
        <v>1650995</v>
      </c>
      <c r="M7" s="11"/>
    </row>
    <row r="8" spans="1:13" ht="17.25" customHeight="1">
      <c r="A8" s="12" t="s">
        <v>18</v>
      </c>
      <c r="B8" s="13">
        <f>B9+B10</f>
        <v>6155</v>
      </c>
      <c r="C8" s="13">
        <f aca="true" t="shared" si="1" ref="C8:K8">C9+C10</f>
        <v>6485</v>
      </c>
      <c r="D8" s="13">
        <f t="shared" si="1"/>
        <v>20129</v>
      </c>
      <c r="E8" s="13">
        <f t="shared" si="1"/>
        <v>13741</v>
      </c>
      <c r="F8" s="13">
        <f t="shared" si="1"/>
        <v>13909</v>
      </c>
      <c r="G8" s="13">
        <f t="shared" si="1"/>
        <v>10178</v>
      </c>
      <c r="H8" s="13">
        <f t="shared" si="1"/>
        <v>4817</v>
      </c>
      <c r="I8" s="13">
        <f t="shared" si="1"/>
        <v>5764</v>
      </c>
      <c r="J8" s="13">
        <f t="shared" si="1"/>
        <v>7810</v>
      </c>
      <c r="K8" s="13">
        <f t="shared" si="1"/>
        <v>12387</v>
      </c>
      <c r="L8" s="13">
        <f>SUM(B8:K8)</f>
        <v>101375</v>
      </c>
      <c r="M8"/>
    </row>
    <row r="9" spans="1:13" ht="17.25" customHeight="1">
      <c r="A9" s="14" t="s">
        <v>19</v>
      </c>
      <c r="B9" s="15">
        <v>6154</v>
      </c>
      <c r="C9" s="15">
        <v>6485</v>
      </c>
      <c r="D9" s="15">
        <v>20129</v>
      </c>
      <c r="E9" s="15">
        <v>13741</v>
      </c>
      <c r="F9" s="15">
        <v>13909</v>
      </c>
      <c r="G9" s="15">
        <v>10178</v>
      </c>
      <c r="H9" s="15">
        <v>4791</v>
      </c>
      <c r="I9" s="15">
        <v>5764</v>
      </c>
      <c r="J9" s="15">
        <v>7810</v>
      </c>
      <c r="K9" s="15">
        <v>12387</v>
      </c>
      <c r="L9" s="13">
        <f>SUM(B9:K9)</f>
        <v>101348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26</v>
      </c>
      <c r="I10" s="15">
        <v>0</v>
      </c>
      <c r="J10" s="15">
        <v>0</v>
      </c>
      <c r="K10" s="15">
        <v>0</v>
      </c>
      <c r="L10" s="13">
        <f>SUM(B10:K10)</f>
        <v>27</v>
      </c>
      <c r="M10"/>
    </row>
    <row r="11" spans="1:13" ht="17.25" customHeight="1">
      <c r="A11" s="12" t="s">
        <v>21</v>
      </c>
      <c r="B11" s="15">
        <v>81557</v>
      </c>
      <c r="C11" s="15">
        <v>96970</v>
      </c>
      <c r="D11" s="15">
        <v>281713</v>
      </c>
      <c r="E11" s="15">
        <v>224655</v>
      </c>
      <c r="F11" s="15">
        <v>246247</v>
      </c>
      <c r="G11" s="15">
        <v>130802</v>
      </c>
      <c r="H11" s="15">
        <v>70025</v>
      </c>
      <c r="I11" s="15">
        <v>108371</v>
      </c>
      <c r="J11" s="15">
        <v>112734</v>
      </c>
      <c r="K11" s="15">
        <v>196546</v>
      </c>
      <c r="L11" s="13">
        <f>SUM(B11:K11)</f>
        <v>1549620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1.278657816644263</v>
      </c>
      <c r="C16" s="22">
        <v>1.233198906638268</v>
      </c>
      <c r="D16" s="22">
        <v>1.114647434869586</v>
      </c>
      <c r="E16" s="22">
        <v>1.136174979057408</v>
      </c>
      <c r="F16" s="22">
        <v>1.246314351717196</v>
      </c>
      <c r="G16" s="22">
        <v>1.252308172014347</v>
      </c>
      <c r="H16" s="22">
        <v>1.166145181338114</v>
      </c>
      <c r="I16" s="22">
        <v>1.222647944639732</v>
      </c>
      <c r="J16" s="22">
        <v>1.312650483371297</v>
      </c>
      <c r="K16" s="22">
        <v>1.151506259424795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779624.66</v>
      </c>
      <c r="C18" s="25">
        <f aca="true" t="shared" si="2" ref="C18:K18">SUM(C19:C27)</f>
        <v>509999.10000000003</v>
      </c>
      <c r="D18" s="25">
        <f t="shared" si="2"/>
        <v>1615837.7100000002</v>
      </c>
      <c r="E18" s="25">
        <f t="shared" si="2"/>
        <v>1308502.75</v>
      </c>
      <c r="F18" s="25">
        <f t="shared" si="2"/>
        <v>1402156.77</v>
      </c>
      <c r="G18" s="25">
        <f t="shared" si="2"/>
        <v>840517.89</v>
      </c>
      <c r="H18" s="25">
        <f t="shared" si="2"/>
        <v>459711.84</v>
      </c>
      <c r="I18" s="25">
        <f t="shared" si="2"/>
        <v>596473.87</v>
      </c>
      <c r="J18" s="25">
        <f t="shared" si="2"/>
        <v>732792.3</v>
      </c>
      <c r="K18" s="25">
        <f t="shared" si="2"/>
        <v>908941.52</v>
      </c>
      <c r="L18" s="25">
        <f>SUM(B18:K18)</f>
        <v>9154558.41</v>
      </c>
      <c r="M18"/>
    </row>
    <row r="19" spans="1:13" ht="17.25" customHeight="1">
      <c r="A19" s="26" t="s">
        <v>24</v>
      </c>
      <c r="B19" s="61">
        <f>ROUND((B13+B14)*B7,2)</f>
        <v>605002.29</v>
      </c>
      <c r="C19" s="61">
        <f aca="true" t="shared" si="3" ref="C19:K19">ROUND((C13+C14)*C7,2)</f>
        <v>402895.15</v>
      </c>
      <c r="D19" s="61">
        <f t="shared" si="3"/>
        <v>1399067.85</v>
      </c>
      <c r="E19" s="61">
        <f t="shared" si="3"/>
        <v>1119293.06</v>
      </c>
      <c r="F19" s="61">
        <f t="shared" si="3"/>
        <v>1079231.15</v>
      </c>
      <c r="G19" s="61">
        <f t="shared" si="3"/>
        <v>643066.17</v>
      </c>
      <c r="H19" s="61">
        <f t="shared" si="3"/>
        <v>376051.11</v>
      </c>
      <c r="I19" s="61">
        <f t="shared" si="3"/>
        <v>475475</v>
      </c>
      <c r="J19" s="61">
        <f t="shared" si="3"/>
        <v>540832.71</v>
      </c>
      <c r="K19" s="61">
        <f t="shared" si="3"/>
        <v>765488.73</v>
      </c>
      <c r="L19" s="33">
        <f>SUM(B19:K19)</f>
        <v>7406403.220000001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168588.62</v>
      </c>
      <c r="C20" s="33">
        <f t="shared" si="4"/>
        <v>93954.71</v>
      </c>
      <c r="D20" s="33">
        <f t="shared" si="4"/>
        <v>160399.54</v>
      </c>
      <c r="E20" s="33">
        <f t="shared" si="4"/>
        <v>152419.71</v>
      </c>
      <c r="F20" s="33">
        <f t="shared" si="4"/>
        <v>265830.12</v>
      </c>
      <c r="G20" s="33">
        <f t="shared" si="4"/>
        <v>162250.85</v>
      </c>
      <c r="H20" s="33">
        <f t="shared" si="4"/>
        <v>62479.08</v>
      </c>
      <c r="I20" s="33">
        <f t="shared" si="4"/>
        <v>105863.53</v>
      </c>
      <c r="J20" s="33">
        <f t="shared" si="4"/>
        <v>169091.61</v>
      </c>
      <c r="K20" s="33">
        <f t="shared" si="4"/>
        <v>115976.33</v>
      </c>
      <c r="L20" s="33">
        <f aca="true" t="shared" si="5" ref="L20:L26">SUM(B20:K20)</f>
        <v>1456854.1</v>
      </c>
      <c r="M20"/>
    </row>
    <row r="21" spans="1:13" ht="17.25" customHeight="1">
      <c r="A21" s="27" t="s">
        <v>26</v>
      </c>
      <c r="B21" s="33">
        <v>3344.84</v>
      </c>
      <c r="C21" s="33">
        <v>10752.1</v>
      </c>
      <c r="D21" s="33">
        <v>50753.91</v>
      </c>
      <c r="E21" s="33">
        <v>31628.55</v>
      </c>
      <c r="F21" s="33">
        <v>53530.66</v>
      </c>
      <c r="G21" s="33">
        <v>34143.3</v>
      </c>
      <c r="H21" s="33">
        <v>18859.41</v>
      </c>
      <c r="I21" s="33">
        <v>12628.21</v>
      </c>
      <c r="J21" s="33">
        <v>18463.04</v>
      </c>
      <c r="K21" s="33">
        <v>22796.79</v>
      </c>
      <c r="L21" s="33">
        <f t="shared" si="5"/>
        <v>256900.81</v>
      </c>
      <c r="M21"/>
    </row>
    <row r="22" spans="1:13" ht="17.25" customHeight="1">
      <c r="A22" s="27" t="s">
        <v>27</v>
      </c>
      <c r="B22" s="33">
        <v>1729.28</v>
      </c>
      <c r="C22" s="29">
        <v>1729.28</v>
      </c>
      <c r="D22" s="29">
        <v>3458.56</v>
      </c>
      <c r="E22" s="29">
        <v>3458.56</v>
      </c>
      <c r="F22" s="33">
        <v>1729.28</v>
      </c>
      <c r="G22" s="29">
        <v>0</v>
      </c>
      <c r="H22" s="33">
        <v>1729.28</v>
      </c>
      <c r="I22" s="29">
        <v>1729.28</v>
      </c>
      <c r="J22" s="29">
        <v>3458.56</v>
      </c>
      <c r="K22" s="29">
        <v>3458.56</v>
      </c>
      <c r="L22" s="33">
        <f t="shared" si="5"/>
        <v>22480.640000000003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554.63</v>
      </c>
      <c r="C24" s="33">
        <v>364.34</v>
      </c>
      <c r="D24" s="33">
        <v>1151.03</v>
      </c>
      <c r="E24" s="33">
        <v>932.89</v>
      </c>
      <c r="F24" s="33">
        <v>997.87</v>
      </c>
      <c r="G24" s="33">
        <v>598.72</v>
      </c>
      <c r="H24" s="33">
        <v>327.21</v>
      </c>
      <c r="I24" s="33">
        <v>424.68</v>
      </c>
      <c r="J24" s="33">
        <v>522.14</v>
      </c>
      <c r="K24" s="33">
        <v>647.46</v>
      </c>
      <c r="L24" s="33">
        <f t="shared" si="5"/>
        <v>6520.97</v>
      </c>
      <c r="M24"/>
    </row>
    <row r="25" spans="1:13" ht="17.25" customHeight="1">
      <c r="A25" s="27" t="s">
        <v>77</v>
      </c>
      <c r="B25" s="33">
        <v>279.81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290.92</v>
      </c>
      <c r="K25" s="33">
        <v>392.64</v>
      </c>
      <c r="L25" s="33">
        <f t="shared" si="5"/>
        <v>3699.7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5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-132410.77000000002</v>
      </c>
      <c r="C29" s="33">
        <f t="shared" si="6"/>
        <v>-31312.35</v>
      </c>
      <c r="D29" s="33">
        <f t="shared" si="6"/>
        <v>-95364.07</v>
      </c>
      <c r="E29" s="33">
        <f t="shared" si="6"/>
        <v>828833.38</v>
      </c>
      <c r="F29" s="33">
        <f t="shared" si="6"/>
        <v>-67144.39</v>
      </c>
      <c r="G29" s="33">
        <f t="shared" si="6"/>
        <v>391937.11999999994</v>
      </c>
      <c r="H29" s="33">
        <f t="shared" si="6"/>
        <v>-32384.590000000004</v>
      </c>
      <c r="I29" s="33">
        <f t="shared" si="6"/>
        <v>-55499.96000000001</v>
      </c>
      <c r="J29" s="33">
        <f t="shared" si="6"/>
        <v>-38653.44</v>
      </c>
      <c r="K29" s="33">
        <f t="shared" si="6"/>
        <v>-58103.060000000005</v>
      </c>
      <c r="L29" s="33">
        <f aca="true" t="shared" si="7" ref="L29:L36">SUM(B29:K29)</f>
        <v>709897.8699999999</v>
      </c>
      <c r="M29"/>
    </row>
    <row r="30" spans="1:13" ht="18.75" customHeight="1">
      <c r="A30" s="27" t="s">
        <v>30</v>
      </c>
      <c r="B30" s="33">
        <f>B31+B32+B33+B34</f>
        <v>-27077.6</v>
      </c>
      <c r="C30" s="33">
        <f aca="true" t="shared" si="8" ref="C30:K30">C31+C32+C33+C34</f>
        <v>-28534</v>
      </c>
      <c r="D30" s="33">
        <f t="shared" si="8"/>
        <v>-88567.6</v>
      </c>
      <c r="E30" s="33">
        <f t="shared" si="8"/>
        <v>-60460.4</v>
      </c>
      <c r="F30" s="33">
        <f t="shared" si="8"/>
        <v>-61199.6</v>
      </c>
      <c r="G30" s="33">
        <f t="shared" si="8"/>
        <v>-44783.2</v>
      </c>
      <c r="H30" s="33">
        <f t="shared" si="8"/>
        <v>-21080.4</v>
      </c>
      <c r="I30" s="33">
        <f t="shared" si="8"/>
        <v>-53059.3</v>
      </c>
      <c r="J30" s="33">
        <f t="shared" si="8"/>
        <v>-34364</v>
      </c>
      <c r="K30" s="33">
        <f t="shared" si="8"/>
        <v>-54502.8</v>
      </c>
      <c r="L30" s="33">
        <f t="shared" si="7"/>
        <v>-473628.9</v>
      </c>
      <c r="M30"/>
    </row>
    <row r="31" spans="1:13" s="36" customFormat="1" ht="18.75" customHeight="1">
      <c r="A31" s="34" t="s">
        <v>55</v>
      </c>
      <c r="B31" s="33">
        <f>-ROUND((B9)*$E$3,2)</f>
        <v>-27077.6</v>
      </c>
      <c r="C31" s="33">
        <f aca="true" t="shared" si="9" ref="C31:K31">-ROUND((C9)*$E$3,2)</f>
        <v>-28534</v>
      </c>
      <c r="D31" s="33">
        <f t="shared" si="9"/>
        <v>-88567.6</v>
      </c>
      <c r="E31" s="33">
        <f t="shared" si="9"/>
        <v>-60460.4</v>
      </c>
      <c r="F31" s="33">
        <f t="shared" si="9"/>
        <v>-61199.6</v>
      </c>
      <c r="G31" s="33">
        <f t="shared" si="9"/>
        <v>-44783.2</v>
      </c>
      <c r="H31" s="33">
        <f t="shared" si="9"/>
        <v>-21080.4</v>
      </c>
      <c r="I31" s="33">
        <f t="shared" si="9"/>
        <v>-25361.6</v>
      </c>
      <c r="J31" s="33">
        <f t="shared" si="9"/>
        <v>-34364</v>
      </c>
      <c r="K31" s="33">
        <f t="shared" si="9"/>
        <v>-54502.8</v>
      </c>
      <c r="L31" s="33">
        <f t="shared" si="7"/>
        <v>-445931.2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-27697.7</v>
      </c>
      <c r="J34" s="17">
        <v>0</v>
      </c>
      <c r="K34" s="17">
        <v>0</v>
      </c>
      <c r="L34" s="33">
        <f t="shared" si="7"/>
        <v>-27697.7</v>
      </c>
      <c r="M34"/>
    </row>
    <row r="35" spans="1:13" s="36" customFormat="1" ht="18.75" customHeight="1">
      <c r="A35" s="27" t="s">
        <v>34</v>
      </c>
      <c r="B35" s="38">
        <f>SUM(B36:B47)</f>
        <v>-105333.17000000001</v>
      </c>
      <c r="C35" s="38">
        <f aca="true" t="shared" si="10" ref="C35:K35">SUM(C36:C47)</f>
        <v>-2778.35</v>
      </c>
      <c r="D35" s="38">
        <f t="shared" si="10"/>
        <v>-6796.47</v>
      </c>
      <c r="E35" s="38">
        <f t="shared" si="10"/>
        <v>889293.78</v>
      </c>
      <c r="F35" s="38">
        <f t="shared" si="10"/>
        <v>-5944.79</v>
      </c>
      <c r="G35" s="38">
        <f t="shared" si="10"/>
        <v>436720.31999999995</v>
      </c>
      <c r="H35" s="38">
        <f t="shared" si="10"/>
        <v>-11304.19</v>
      </c>
      <c r="I35" s="38">
        <f t="shared" si="10"/>
        <v>-2440.66</v>
      </c>
      <c r="J35" s="38">
        <f t="shared" si="10"/>
        <v>-4289.4400000000005</v>
      </c>
      <c r="K35" s="38">
        <f t="shared" si="10"/>
        <v>-3600.26</v>
      </c>
      <c r="L35" s="33">
        <f t="shared" si="7"/>
        <v>1183526.77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-24196.13</v>
      </c>
      <c r="C37" s="17">
        <v>0</v>
      </c>
      <c r="D37" s="17">
        <v>0</v>
      </c>
      <c r="E37" s="33">
        <v>-5518.74</v>
      </c>
      <c r="F37" s="28">
        <v>0</v>
      </c>
      <c r="G37" s="28">
        <v>0</v>
      </c>
      <c r="H37" s="33">
        <v>-9484.7</v>
      </c>
      <c r="I37" s="17">
        <v>0</v>
      </c>
      <c r="J37" s="28">
        <v>0</v>
      </c>
      <c r="K37" s="17">
        <v>0</v>
      </c>
      <c r="L37" s="33">
        <f>SUM(B37:K37)</f>
        <v>-39199.57000000001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-752.4</v>
      </c>
      <c r="D40" s="17">
        <v>-396</v>
      </c>
      <c r="E40" s="17">
        <v>0</v>
      </c>
      <c r="F40" s="17">
        <v>-396</v>
      </c>
      <c r="G40" s="17">
        <v>-950.4</v>
      </c>
      <c r="H40" s="17">
        <v>0</v>
      </c>
      <c r="I40" s="17">
        <v>-79.2</v>
      </c>
      <c r="J40" s="17">
        <v>-1386</v>
      </c>
      <c r="K40" s="17">
        <v>0</v>
      </c>
      <c r="L40" s="30">
        <f t="shared" si="11"/>
        <v>-3960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1890000</v>
      </c>
      <c r="F44" s="17">
        <v>0</v>
      </c>
      <c r="G44" s="17">
        <v>1026000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2916000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72</v>
      </c>
      <c r="B46" s="17">
        <v>-3084.1</v>
      </c>
      <c r="C46" s="17">
        <v>-2025.95</v>
      </c>
      <c r="D46" s="17">
        <v>-6400.47</v>
      </c>
      <c r="E46" s="17">
        <v>-5187.48</v>
      </c>
      <c r="F46" s="17">
        <v>-5548.79</v>
      </c>
      <c r="G46" s="17">
        <v>-3329.28</v>
      </c>
      <c r="H46" s="17">
        <v>-1819.49</v>
      </c>
      <c r="I46" s="17">
        <v>-2361.46</v>
      </c>
      <c r="J46" s="17">
        <v>-2903.44</v>
      </c>
      <c r="K46" s="17">
        <v>-3600.26</v>
      </c>
      <c r="L46" s="30">
        <f t="shared" si="11"/>
        <v>-36260.72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647213.89</v>
      </c>
      <c r="C50" s="41">
        <f>IF(C18+C29+C42+C51&lt;0,0,C18+C29+C51)</f>
        <v>478686.75000000006</v>
      </c>
      <c r="D50" s="41">
        <f>IF(D18+D29+D42+D51&lt;0,0,D18+D29+D51)</f>
        <v>1520473.6400000001</v>
      </c>
      <c r="E50" s="41">
        <f>IF(E18+E29+E42+E51&lt;0,0,E18+E29+E51)</f>
        <v>2137336.13</v>
      </c>
      <c r="F50" s="41">
        <f>IF(F18+F29+F42+F51&lt;0,0,F18+F29+F51)</f>
        <v>1335012.3800000001</v>
      </c>
      <c r="G50" s="41">
        <f>IF(G18+G29+G42+G51&lt;0,0,G18+G29+G51)</f>
        <v>1232455.01</v>
      </c>
      <c r="H50" s="41">
        <f>IF(H18+H29+H42+H51&lt;0,0,H18+H29+H51)</f>
        <v>427327.25</v>
      </c>
      <c r="I50" s="41">
        <f>IF(I18+I29+I42+I51&lt;0,0,I18+I29+I51)</f>
        <v>540973.91</v>
      </c>
      <c r="J50" s="41">
        <f>IF(J18+J29+J42+J51&lt;0,0,J18+J29+J51)</f>
        <v>694138.8600000001</v>
      </c>
      <c r="K50" s="41">
        <f>IF(K18+K29+K42+K51&lt;0,0,K18+K29+K51)</f>
        <v>850838.46</v>
      </c>
      <c r="L50" s="42">
        <f>SUM(B50:K50)</f>
        <v>9864456.280000001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647213.89</v>
      </c>
      <c r="C56" s="41">
        <f aca="true" t="shared" si="12" ref="C56:J56">SUM(C57:C68)</f>
        <v>478686.75</v>
      </c>
      <c r="D56" s="41">
        <f t="shared" si="12"/>
        <v>1520473.64</v>
      </c>
      <c r="E56" s="41">
        <f t="shared" si="12"/>
        <v>2137336.12</v>
      </c>
      <c r="F56" s="41">
        <f t="shared" si="12"/>
        <v>1335012.38</v>
      </c>
      <c r="G56" s="41">
        <f t="shared" si="12"/>
        <v>1232455.01</v>
      </c>
      <c r="H56" s="41">
        <f t="shared" si="12"/>
        <v>427327.25</v>
      </c>
      <c r="I56" s="41">
        <f>SUM(I57:I71)</f>
        <v>540973.91</v>
      </c>
      <c r="J56" s="41">
        <f t="shared" si="12"/>
        <v>694138.86</v>
      </c>
      <c r="K56" s="41">
        <f>SUM(K57:K70)</f>
        <v>850838.46</v>
      </c>
      <c r="L56" s="46">
        <f>SUM(B56:K56)</f>
        <v>9864456.27</v>
      </c>
      <c r="M56" s="40"/>
    </row>
    <row r="57" spans="1:13" ht="18.75" customHeight="1">
      <c r="A57" s="47" t="s">
        <v>48</v>
      </c>
      <c r="B57" s="48">
        <v>647213.89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647213.89</v>
      </c>
      <c r="M57" s="40"/>
    </row>
    <row r="58" spans="1:12" ht="18.75" customHeight="1">
      <c r="A58" s="47" t="s">
        <v>58</v>
      </c>
      <c r="B58" s="17">
        <v>0</v>
      </c>
      <c r="C58" s="48">
        <v>415547.97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415547.97</v>
      </c>
    </row>
    <row r="59" spans="1:12" ht="18.75" customHeight="1">
      <c r="A59" s="47" t="s">
        <v>59</v>
      </c>
      <c r="B59" s="17">
        <v>0</v>
      </c>
      <c r="C59" s="48">
        <v>63138.78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63138.78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1520473.64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1520473.64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2137336.12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2137336.12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1335012.38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1335012.38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1232455.01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1232455.01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427327.25</v>
      </c>
      <c r="I64" s="17">
        <v>0</v>
      </c>
      <c r="J64" s="17">
        <v>0</v>
      </c>
      <c r="K64" s="17">
        <v>0</v>
      </c>
      <c r="L64" s="46">
        <f t="shared" si="13"/>
        <v>427327.25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694138.86</v>
      </c>
      <c r="K66" s="17">
        <v>0</v>
      </c>
      <c r="L66" s="46">
        <f t="shared" si="13"/>
        <v>694138.86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439883.48</v>
      </c>
      <c r="L67" s="46">
        <f t="shared" si="13"/>
        <v>439883.48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410954.98</v>
      </c>
      <c r="L68" s="46">
        <f t="shared" si="13"/>
        <v>410954.98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540973.91</v>
      </c>
      <c r="J71" s="52">
        <v>0</v>
      </c>
      <c r="K71" s="52">
        <v>0</v>
      </c>
      <c r="L71" s="51">
        <f>SUM(B71:K71)</f>
        <v>540973.91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2022-06-06T17:41:47Z</dcterms:modified>
  <cp:category/>
  <cp:version/>
  <cp:contentType/>
  <cp:contentStatus/>
</cp:coreProperties>
</file>