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<sst xmlns="http://schemas.openxmlformats.org/spreadsheetml/2006/main" count="76" uniqueCount="75">
  <si>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</si>
  <si>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</si>
  <si>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</si>
  <si>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</si>
  <si>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</si>
  <si>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</si>
  <si>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</si>
  <si>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</si>
  <si>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</si>
  <si>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</si>
  <si>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</si>
  <si>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</si>
  <si>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</si>
  <si>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</si>
  <si>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</si>
  <si>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</si>
  <si>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</si>
  <si>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</si>
  <si>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</si>
  <si>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</si>
  <si>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</si>
  <si>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</si>
  <si>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</si>
  <si>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</si>
  <si>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</si>
  <si>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</si>
  <si>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</si>
  <si>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</si>
  <si>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</si>
  <si>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</si>
  <si>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</si>
  <si>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</si>
  <si>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</si>
  <si>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</si>
  <si>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</si>
  <si>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</si>
  <si>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</si>
  <si>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</si>
  <si>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</si>
  <si>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</si>
  <si>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</si>
  <si>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</si>
  <si>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</si>
  <si>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</si>
  <si>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</si>
  <si>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</si>
  <si>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</si>
  <si>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</si>
  <si>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</si>
  <si>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</si>
  <si>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</si>
  <si>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</si>
  <si>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</si>
  <si>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</si>
  <si>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</si>
  <si>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</si>
  <si>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</si>
  <si>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</si>
  <si>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</si>
  <si>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</si>
  <si>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</si>
  <si>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</si>
  <si>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</si>
  <si>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</si>
  <si>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</si>
  <si>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04/05/22 - VENCIMENTO 11/05/22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</si>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</sst>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2" sqref="A1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333244</v>
      </c>
      <c r="C7" s="46">
        <f t="shared" si="0"/>
        <v>273579</v>
      </c>
      <c r="D7" s="46">
        <f t="shared" si="0"/>
        <v>341891</v>
      </c>
      <c r="E7" s="46">
        <f t="shared" si="0"/>
        <v>186027</v>
      </c>
      <c r="F7" s="46">
        <f t="shared" si="0"/>
        <v>229175</v>
      </c>
      <c r="G7" s="46">
        <f t="shared" si="0"/>
        <v>226708</v>
      </c>
      <c r="H7" s="46">
        <f t="shared" si="0"/>
        <v>268706</v>
      </c>
      <c r="I7" s="46">
        <f t="shared" si="0"/>
        <v>378302</v>
      </c>
      <c r="J7" s="46">
        <f t="shared" si="0"/>
        <v>119995</v>
      </c>
      <c r="K7" s="46">
        <f t="shared" si="0"/>
        <v>2357627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19440</v>
      </c>
      <c r="C8" s="44">
        <f t="shared" si="1"/>
        <v>19472</v>
      </c>
      <c r="D8" s="44">
        <f t="shared" si="1"/>
        <v>18833</v>
      </c>
      <c r="E8" s="44">
        <f t="shared" si="1"/>
        <v>12859</v>
      </c>
      <c r="F8" s="44">
        <f t="shared" si="1"/>
        <v>14371</v>
      </c>
      <c r="G8" s="44">
        <f t="shared" si="1"/>
        <v>7091</v>
      </c>
      <c r="H8" s="44">
        <f t="shared" si="1"/>
        <v>6721</v>
      </c>
      <c r="I8" s="44">
        <f t="shared" si="1"/>
        <v>20978</v>
      </c>
      <c r="J8" s="44">
        <f t="shared" si="1"/>
        <v>4221</v>
      </c>
      <c r="K8" s="37">
        <f>SUM(B8:J8)</f>
        <v>123986</v>
      </c>
      <c r="L8"/>
      <c r="M8"/>
      <c r="N8"/>
    </row>
    <row r="9" spans="1:14" ht="16.5" customHeight="1">
      <c r="A9" s="22" t="s">
        <v>31</v>
      </c>
      <c r="B9" s="44">
        <v>19381</v>
      </c>
      <c r="C9" s="44">
        <v>19465</v>
      </c>
      <c r="D9" s="44">
        <v>18831</v>
      </c>
      <c r="E9" s="44">
        <v>12753</v>
      </c>
      <c r="F9" s="44">
        <v>14358</v>
      </c>
      <c r="G9" s="44">
        <v>7087</v>
      </c>
      <c r="H9" s="44">
        <v>6721</v>
      </c>
      <c r="I9" s="44">
        <v>20860</v>
      </c>
      <c r="J9" s="44">
        <v>4221</v>
      </c>
      <c r="K9" s="37">
        <f>SUM(B9:J9)</f>
        <v>123677</v>
      </c>
      <c r="L9"/>
      <c r="M9"/>
      <c r="N9"/>
    </row>
    <row r="10" spans="1:14" ht="16.5" customHeight="1">
      <c r="A10" s="22" t="s">
        <v>30</v>
      </c>
      <c r="B10" s="44">
        <v>59</v>
      </c>
      <c r="C10" s="44">
        <v>7</v>
      </c>
      <c r="D10" s="44">
        <v>2</v>
      </c>
      <c r="E10" s="44">
        <v>106</v>
      </c>
      <c r="F10" s="44">
        <v>13</v>
      </c>
      <c r="G10" s="44">
        <v>4</v>
      </c>
      <c r="H10" s="44">
        <v>0</v>
      </c>
      <c r="I10" s="44">
        <v>118</v>
      </c>
      <c r="J10" s="44">
        <v>0</v>
      </c>
      <c r="K10" s="37">
        <f>SUM(B10:J10)</f>
        <v>309</v>
      </c>
      <c r="L10"/>
      <c r="M10"/>
      <c r="N10"/>
    </row>
    <row r="11" spans="1:14" ht="16.5" customHeight="1">
      <c r="A11" s="43" t="s">
        <v>29</v>
      </c>
      <c r="B11" s="42">
        <v>313804</v>
      </c>
      <c r="C11" s="42">
        <v>254107</v>
      </c>
      <c r="D11" s="42">
        <v>323058</v>
      </c>
      <c r="E11" s="42">
        <v>173168</v>
      </c>
      <c r="F11" s="42">
        <v>214804</v>
      </c>
      <c r="G11" s="42">
        <v>219617</v>
      </c>
      <c r="H11" s="42">
        <v>261985</v>
      </c>
      <c r="I11" s="42">
        <v>357324</v>
      </c>
      <c r="J11" s="42">
        <v>115774</v>
      </c>
      <c r="K11" s="37">
        <f>SUM(B11:J11)</f>
        <v>2233641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1.140491364686157</v>
      </c>
      <c r="C16" s="38">
        <v>1.192603604876404</v>
      </c>
      <c r="D16" s="38">
        <v>1.075184371468676</v>
      </c>
      <c r="E16" s="38">
        <v>1.392249403034706</v>
      </c>
      <c r="F16" s="38">
        <v>1.065583037805454</v>
      </c>
      <c r="G16" s="38">
        <v>1.178096496409517</v>
      </c>
      <c r="H16" s="38">
        <v>1.130998334867808</v>
      </c>
      <c r="I16" s="38">
        <v>1.101706078502564</v>
      </c>
      <c r="J16" s="38">
        <v>1.080123672782593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1557186.73</v>
      </c>
      <c r="C18" s="35">
        <f aca="true" t="shared" si="2" ref="C18:J18">SUM(C19:C26)</f>
        <v>1473103.7699999998</v>
      </c>
      <c r="D18" s="35">
        <f t="shared" si="2"/>
        <v>1834873.52</v>
      </c>
      <c r="E18" s="35">
        <f t="shared" si="2"/>
        <v>1124843.46</v>
      </c>
      <c r="F18" s="35">
        <f t="shared" si="2"/>
        <v>1123381.0200000003</v>
      </c>
      <c r="G18" s="35">
        <f t="shared" si="2"/>
        <v>1234410.23</v>
      </c>
      <c r="H18" s="35">
        <f t="shared" si="2"/>
        <v>1127859.78</v>
      </c>
      <c r="I18" s="35">
        <f t="shared" si="2"/>
        <v>1573084.4800000004</v>
      </c>
      <c r="J18" s="35">
        <f t="shared" si="2"/>
        <v>542947.36</v>
      </c>
      <c r="K18" s="35">
        <f>SUM(B18:J18)</f>
        <v>11591690.35</v>
      </c>
      <c r="L18"/>
      <c r="M18"/>
      <c r="N18"/>
    </row>
    <row r="19" spans="1:14" ht="16.5" customHeight="1">
      <c r="A19" s="18" t="s">
        <v>71</v>
      </c>
      <c r="B19" s="55">
        <f>ROUND((B13+B14)*B7,2)</f>
        <v>1330410.02</v>
      </c>
      <c r="C19" s="55">
        <f aca="true" t="shared" si="3" ref="C19:J19">ROUND((C13+C14)*C7,2)</f>
        <v>1199890.14</v>
      </c>
      <c r="D19" s="55">
        <f t="shared" si="3"/>
        <v>1662274.04</v>
      </c>
      <c r="E19" s="55">
        <f t="shared" si="3"/>
        <v>786391.94</v>
      </c>
      <c r="F19" s="55">
        <f t="shared" si="3"/>
        <v>1025214.36</v>
      </c>
      <c r="G19" s="55">
        <f t="shared" si="3"/>
        <v>1024448.11</v>
      </c>
      <c r="H19" s="55">
        <f t="shared" si="3"/>
        <v>966804.19</v>
      </c>
      <c r="I19" s="55">
        <f t="shared" si="3"/>
        <v>1374938.62</v>
      </c>
      <c r="J19" s="55">
        <f t="shared" si="3"/>
        <v>493467.44</v>
      </c>
      <c r="K19" s="30">
        <f>SUM(B19:J19)</f>
        <v>9863838.860000001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186911.12</v>
      </c>
      <c r="C20" s="30">
        <f t="shared" si="4"/>
        <v>231103.17</v>
      </c>
      <c r="D20" s="30">
        <f t="shared" si="4"/>
        <v>124977.03</v>
      </c>
      <c r="E20" s="30">
        <f t="shared" si="4"/>
        <v>308461.77</v>
      </c>
      <c r="F20" s="30">
        <f t="shared" si="4"/>
        <v>67236.67</v>
      </c>
      <c r="G20" s="30">
        <f t="shared" si="4"/>
        <v>182450.62</v>
      </c>
      <c r="H20" s="30">
        <f t="shared" si="4"/>
        <v>126649.74</v>
      </c>
      <c r="I20" s="30">
        <f t="shared" si="4"/>
        <v>139839.62</v>
      </c>
      <c r="J20" s="30">
        <f t="shared" si="4"/>
        <v>39538.42</v>
      </c>
      <c r="K20" s="30">
        <f aca="true" t="shared" si="5" ref="K20:K26">SUM(B20:J20)</f>
        <v>1407168.1600000001</v>
      </c>
      <c r="L20"/>
      <c r="M20"/>
      <c r="N20"/>
    </row>
    <row r="21" spans="1:14" ht="16.5" customHeight="1">
      <c r="A21" s="18" t="s">
        <v>25</v>
      </c>
      <c r="B21" s="30">
        <v>36144.75</v>
      </c>
      <c r="C21" s="30">
        <v>37074.38</v>
      </c>
      <c r="D21" s="30">
        <v>40657.11</v>
      </c>
      <c r="E21" s="30">
        <v>25517.58</v>
      </c>
      <c r="F21" s="30">
        <v>27890.06</v>
      </c>
      <c r="G21" s="30">
        <v>24311.29</v>
      </c>
      <c r="H21" s="30">
        <v>29807.29</v>
      </c>
      <c r="I21" s="30">
        <v>53046.04</v>
      </c>
      <c r="J21" s="30">
        <v>13099.97</v>
      </c>
      <c r="K21" s="30">
        <f t="shared" si="5"/>
        <v>287548.47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1178.88</v>
      </c>
      <c r="C24" s="30">
        <v>1113.9</v>
      </c>
      <c r="D24" s="30">
        <v>1387.74</v>
      </c>
      <c r="E24" s="30">
        <v>851.67</v>
      </c>
      <c r="F24" s="30">
        <v>849.35</v>
      </c>
      <c r="G24" s="30">
        <v>935.21</v>
      </c>
      <c r="H24" s="30">
        <v>853.99</v>
      </c>
      <c r="I24" s="30">
        <v>1190.48</v>
      </c>
      <c r="J24" s="30">
        <v>410.75</v>
      </c>
      <c r="K24" s="30">
        <f t="shared" si="5"/>
        <v>8771.970000000001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-162224.41999999998</v>
      </c>
      <c r="C29" s="30">
        <f t="shared" si="6"/>
        <v>-102581.15</v>
      </c>
      <c r="D29" s="30">
        <f t="shared" si="6"/>
        <v>-166350.22999999998</v>
      </c>
      <c r="E29" s="30">
        <f t="shared" si="6"/>
        <v>-150163.71</v>
      </c>
      <c r="F29" s="30">
        <f t="shared" si="6"/>
        <v>-67898.13</v>
      </c>
      <c r="G29" s="30">
        <f t="shared" si="6"/>
        <v>-147291.46</v>
      </c>
      <c r="H29" s="30">
        <f t="shared" si="6"/>
        <v>-56762.130000000005</v>
      </c>
      <c r="I29" s="30">
        <f t="shared" si="6"/>
        <v>-133424.36</v>
      </c>
      <c r="J29" s="30">
        <f t="shared" si="6"/>
        <v>-37432.21000000001</v>
      </c>
      <c r="K29" s="30">
        <f aca="true" t="shared" si="7" ref="K29:K40">SUM(B29:J29)</f>
        <v>-1024127.7999999998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-155669.09999999998</v>
      </c>
      <c r="C30" s="30">
        <f t="shared" si="8"/>
        <v>-96387.15</v>
      </c>
      <c r="D30" s="30">
        <f t="shared" si="8"/>
        <v>-116608.54999999999</v>
      </c>
      <c r="E30" s="30">
        <f t="shared" si="8"/>
        <v>-145427.88</v>
      </c>
      <c r="F30" s="30">
        <f t="shared" si="8"/>
        <v>-63175.2</v>
      </c>
      <c r="G30" s="30">
        <f t="shared" si="8"/>
        <v>-142091.08</v>
      </c>
      <c r="H30" s="30">
        <f t="shared" si="8"/>
        <v>-52013.4</v>
      </c>
      <c r="I30" s="30">
        <f t="shared" si="8"/>
        <v>-126804.51999999999</v>
      </c>
      <c r="J30" s="30">
        <f t="shared" si="8"/>
        <v>-29376.370000000003</v>
      </c>
      <c r="K30" s="30">
        <f t="shared" si="7"/>
        <v>-927553.2499999999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-85276.4</v>
      </c>
      <c r="C31" s="30">
        <f aca="true" t="shared" si="9" ref="C31:J31">-ROUND((C9)*$E$3,2)</f>
        <v>-85646</v>
      </c>
      <c r="D31" s="30">
        <f t="shared" si="9"/>
        <v>-82856.4</v>
      </c>
      <c r="E31" s="30">
        <f t="shared" si="9"/>
        <v>-56113.2</v>
      </c>
      <c r="F31" s="30">
        <f t="shared" si="9"/>
        <v>-63175.2</v>
      </c>
      <c r="G31" s="30">
        <f t="shared" si="9"/>
        <v>-31182.8</v>
      </c>
      <c r="H31" s="30">
        <f t="shared" si="9"/>
        <v>-29572.4</v>
      </c>
      <c r="I31" s="30">
        <f t="shared" si="9"/>
        <v>-91784</v>
      </c>
      <c r="J31" s="30">
        <f t="shared" si="9"/>
        <v>-18572.4</v>
      </c>
      <c r="K31" s="30">
        <f t="shared" si="7"/>
        <v>-544178.8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-70392.7</v>
      </c>
      <c r="C34" s="30">
        <v>-10741.15</v>
      </c>
      <c r="D34" s="30">
        <v>-33752.15</v>
      </c>
      <c r="E34" s="30">
        <v>-89314.68</v>
      </c>
      <c r="F34" s="26">
        <v>0</v>
      </c>
      <c r="G34" s="30">
        <v>-110908.28</v>
      </c>
      <c r="H34" s="30">
        <v>-22441</v>
      </c>
      <c r="I34" s="30">
        <v>-35020.52</v>
      </c>
      <c r="J34" s="30">
        <v>-10803.97</v>
      </c>
      <c r="K34" s="30">
        <f t="shared" si="7"/>
        <v>-383374.44999999995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-6555.32</v>
      </c>
      <c r="C35" s="27">
        <f t="shared" si="10"/>
        <v>-6194</v>
      </c>
      <c r="D35" s="27">
        <f t="shared" si="10"/>
        <v>-49741.67999999999</v>
      </c>
      <c r="E35" s="27">
        <f t="shared" si="10"/>
        <v>-4735.83</v>
      </c>
      <c r="F35" s="27">
        <f t="shared" si="10"/>
        <v>-4722.93</v>
      </c>
      <c r="G35" s="27">
        <f t="shared" si="10"/>
        <v>-5200.38</v>
      </c>
      <c r="H35" s="27">
        <f t="shared" si="10"/>
        <v>-4748.73</v>
      </c>
      <c r="I35" s="27">
        <f t="shared" si="10"/>
        <v>-6619.84</v>
      </c>
      <c r="J35" s="27">
        <f t="shared" si="10"/>
        <v>-8055.84</v>
      </c>
      <c r="K35" s="30">
        <f t="shared" si="7"/>
        <v>-96574.54999999997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30">
        <f t="shared" si="7"/>
        <v>-20000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-2087.49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30">
        <f t="shared" si="7"/>
        <v>-2087.49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-6555.32</v>
      </c>
      <c r="C45" s="17">
        <v>-6194</v>
      </c>
      <c r="D45" s="17">
        <v>-7716.69</v>
      </c>
      <c r="E45" s="17">
        <v>-4735.83</v>
      </c>
      <c r="F45" s="17">
        <v>-4722.93</v>
      </c>
      <c r="G45" s="17">
        <v>-5200.38</v>
      </c>
      <c r="H45" s="17">
        <v>-4748.73</v>
      </c>
      <c r="I45" s="17">
        <v>-6619.84</v>
      </c>
      <c r="J45" s="17">
        <v>-2284.04</v>
      </c>
      <c r="K45" s="17">
        <f>SUM(B45:J45)</f>
        <v>-48777.75999999999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1394962.31</v>
      </c>
      <c r="C49" s="27">
        <f t="shared" si="11"/>
        <v>1370522.6199999999</v>
      </c>
      <c r="D49" s="27">
        <f t="shared" si="11"/>
        <v>1668523.29</v>
      </c>
      <c r="E49" s="27">
        <f t="shared" si="11"/>
        <v>974679.75</v>
      </c>
      <c r="F49" s="27">
        <f t="shared" si="11"/>
        <v>1055482.8900000001</v>
      </c>
      <c r="G49" s="27">
        <f t="shared" si="11"/>
        <v>1087118.77</v>
      </c>
      <c r="H49" s="27">
        <f t="shared" si="11"/>
        <v>1071097.65</v>
      </c>
      <c r="I49" s="27">
        <f t="shared" si="11"/>
        <v>1439660.1200000006</v>
      </c>
      <c r="J49" s="27">
        <f t="shared" si="11"/>
        <v>505515.14999999997</v>
      </c>
      <c r="K49" s="20">
        <f>SUM(B49:J49)</f>
        <v>10567562.55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1394962.31</v>
      </c>
      <c r="C55" s="10">
        <f t="shared" si="13"/>
        <v>1370522.62</v>
      </c>
      <c r="D55" s="10">
        <f t="shared" si="13"/>
        <v>1668523.29</v>
      </c>
      <c r="E55" s="10">
        <f t="shared" si="13"/>
        <v>974679.74</v>
      </c>
      <c r="F55" s="10">
        <f t="shared" si="13"/>
        <v>1055482.9</v>
      </c>
      <c r="G55" s="10">
        <f t="shared" si="13"/>
        <v>1087118.76</v>
      </c>
      <c r="H55" s="10">
        <f t="shared" si="13"/>
        <v>1071097.64</v>
      </c>
      <c r="I55" s="10">
        <f>SUM(I56:I68)</f>
        <v>1439660.1099999999</v>
      </c>
      <c r="J55" s="10">
        <f t="shared" si="13"/>
        <v>505515.15</v>
      </c>
      <c r="K55" s="5">
        <f>SUM(K56:K68)</f>
        <v>10567562.520000003</v>
      </c>
      <c r="L55" s="9"/>
    </row>
    <row r="56" spans="1:11" ht="16.5" customHeight="1">
      <c r="A56" s="7" t="s">
        <v>56</v>
      </c>
      <c r="B56" s="8">
        <v>1219336.56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1219336.56</v>
      </c>
    </row>
    <row r="57" spans="1:11" ht="16.5" customHeight="1">
      <c r="A57" s="7" t="s">
        <v>57</v>
      </c>
      <c r="B57" s="8">
        <v>175625.75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175625.75</v>
      </c>
    </row>
    <row r="58" spans="1:11" ht="16.5" customHeight="1">
      <c r="A58" s="7" t="s">
        <v>4</v>
      </c>
      <c r="B58" s="6">
        <v>0</v>
      </c>
      <c r="C58" s="8">
        <v>1370522.62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1370522.62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1668523.29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1668523.29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974679.74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974679.74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1055482.9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1055482.9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1087118.76</v>
      </c>
      <c r="H62" s="6">
        <v>0</v>
      </c>
      <c r="I62" s="6">
        <v>0</v>
      </c>
      <c r="J62" s="6">
        <v>0</v>
      </c>
      <c r="K62" s="5">
        <f t="shared" si="14"/>
        <v>1087118.76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1071097.64</v>
      </c>
      <c r="I63" s="6">
        <v>0</v>
      </c>
      <c r="J63" s="6">
        <v>0</v>
      </c>
      <c r="K63" s="5">
        <f t="shared" si="14"/>
        <v>1071097.64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539440.64</v>
      </c>
      <c r="J65" s="6">
        <v>0</v>
      </c>
      <c r="K65" s="5">
        <f t="shared" si="14"/>
        <v>539440.64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900219.47</v>
      </c>
      <c r="J66" s="6">
        <v>0</v>
      </c>
      <c r="K66" s="5">
        <f t="shared" si="14"/>
        <v>900219.47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505515.15</v>
      </c>
      <c r="K67" s="5">
        <f t="shared" si="14"/>
        <v>505515.15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2022-05-19T20:34:06Z</dcterms:modified>
  <cp:category/>
  <cp:version/>
  <cp:contentType/>
  <cp:contentStatus/>
</cp:coreProperties>
</file>