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<sst xmlns="http://schemas.openxmlformats.org/spreadsheetml/2006/main" count="76" uniqueCount="75">
  <si>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</si>
  <si>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</si>
  <si>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</si>
  <si>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</si>
  <si>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</si>
  <si>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</si>
  <si>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</si>
  <si>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</si>
  <si>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</si>
  <si>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</si>
  <si>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</si>
  <si>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</si>
  <si>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</si>
  <si>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</si>
  <si>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</si>
  <si>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</si>
  <si>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</si>
  <si>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</si>
  <si>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</si>
  <si>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</si>
  <si>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</si>
  <si>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</si>
  <si>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</si>
  <si>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</si>
  <si>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</si>
  <si>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</si>
  <si>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</si>
  <si>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</si>
  <si>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</si>
  <si>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</si>
  <si>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</si>
  <si>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</si>
  <si>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</si>
  <si>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</si>
  <si>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</si>
  <si>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</si>
  <si>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</si>
  <si>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</si>
  <si>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</si>
  <si>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</si>
  <si>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</si>
  <si>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</si>
  <si>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</si>
  <si>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</si>
  <si>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</si>
  <si>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</si>
  <si>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</si>
  <si>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</si>
  <si>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</si>
  <si>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</si>
  <si>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</si>
  <si>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</si>
  <si>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</si>
  <si>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</si>
  <si>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</si>
  <si>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</si>
  <si>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</si>
  <si>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</si>
  <si>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</si>
  <si>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</si>
  <si>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</si>
  <si>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</si>
  <si>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</si>
  <si>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</si>
  <si>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</si>
  <si>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</si>
  <si>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</si>
  <si>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03/03/22 - VENCIMENTO 10/03/22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</si>
  <si>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</si>
  <si>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</si>
  <si>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</si>
  <si>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</si>
  <si>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</si>
  <si>
    <t>2.1 Tarifa de Remuneração por Passageiro Transportado Combustível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</si>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</sst>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B5" sqref="B5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9" t="s">
        <v>49</v>
      </c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59" t="s">
        <v>47</v>
      </c>
    </row>
    <row r="5" spans="1:11" ht="43.5" customHeight="1">
      <c r="A5" s="59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9"/>
    </row>
    <row r="6" spans="1:11" ht="18.75" customHeight="1">
      <c r="A6" s="59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9"/>
    </row>
    <row r="7" spans="1:14" ht="16.5" customHeight="1">
      <c r="A7" s="13" t="s">
        <v>35</v>
      </c>
      <c r="B7" s="46">
        <f aca="true" t="shared" si="0" ref="B7:K7">B8+B11</f>
        <v>314009</v>
      </c>
      <c r="C7" s="46">
        <f t="shared" si="0"/>
        <v>259533</v>
      </c>
      <c r="D7" s="46">
        <f t="shared" si="0"/>
        <v>329204</v>
      </c>
      <c r="E7" s="46">
        <f t="shared" si="0"/>
        <v>174611</v>
      </c>
      <c r="F7" s="46">
        <f t="shared" si="0"/>
        <v>215559</v>
      </c>
      <c r="G7" s="46">
        <f t="shared" si="0"/>
        <v>219197</v>
      </c>
      <c r="H7" s="46">
        <f t="shared" si="0"/>
        <v>258796</v>
      </c>
      <c r="I7" s="46">
        <f t="shared" si="0"/>
        <v>356623</v>
      </c>
      <c r="J7" s="46">
        <f t="shared" si="0"/>
        <v>109834</v>
      </c>
      <c r="K7" s="46">
        <f t="shared" si="0"/>
        <v>2237366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21391</v>
      </c>
      <c r="C8" s="44">
        <f t="shared" si="1"/>
        <v>20650</v>
      </c>
      <c r="D8" s="44">
        <f t="shared" si="1"/>
        <v>20930</v>
      </c>
      <c r="E8" s="44">
        <f t="shared" si="1"/>
        <v>12982</v>
      </c>
      <c r="F8" s="44">
        <f t="shared" si="1"/>
        <v>15030</v>
      </c>
      <c r="G8" s="44">
        <f t="shared" si="1"/>
        <v>8113</v>
      </c>
      <c r="H8" s="44">
        <f t="shared" si="1"/>
        <v>7620</v>
      </c>
      <c r="I8" s="44">
        <f t="shared" si="1"/>
        <v>21116</v>
      </c>
      <c r="J8" s="44">
        <f t="shared" si="1"/>
        <v>3938</v>
      </c>
      <c r="K8" s="37">
        <f>SUM(B8:J8)</f>
        <v>131770</v>
      </c>
      <c r="L8"/>
      <c r="M8"/>
      <c r="N8"/>
    </row>
    <row r="9" spans="1:14" ht="16.5" customHeight="1">
      <c r="A9" s="22" t="s">
        <v>33</v>
      </c>
      <c r="B9" s="44">
        <v>21358</v>
      </c>
      <c r="C9" s="44">
        <v>20645</v>
      </c>
      <c r="D9" s="44">
        <v>20923</v>
      </c>
      <c r="E9" s="44">
        <v>12907</v>
      </c>
      <c r="F9" s="44">
        <v>15008</v>
      </c>
      <c r="G9" s="44">
        <v>8110</v>
      </c>
      <c r="H9" s="44">
        <v>7620</v>
      </c>
      <c r="I9" s="44">
        <v>21034</v>
      </c>
      <c r="J9" s="44">
        <v>3938</v>
      </c>
      <c r="K9" s="37">
        <f>SUM(B9:J9)</f>
        <v>131543</v>
      </c>
      <c r="L9"/>
      <c r="M9"/>
      <c r="N9"/>
    </row>
    <row r="10" spans="1:14" ht="16.5" customHeight="1">
      <c r="A10" s="22" t="s">
        <v>32</v>
      </c>
      <c r="B10" s="44">
        <v>33</v>
      </c>
      <c r="C10" s="44">
        <v>5</v>
      </c>
      <c r="D10" s="44">
        <v>7</v>
      </c>
      <c r="E10" s="44">
        <v>75</v>
      </c>
      <c r="F10" s="44">
        <v>22</v>
      </c>
      <c r="G10" s="44">
        <v>3</v>
      </c>
      <c r="H10" s="44">
        <v>0</v>
      </c>
      <c r="I10" s="44">
        <v>82</v>
      </c>
      <c r="J10" s="44">
        <v>0</v>
      </c>
      <c r="K10" s="37">
        <f>SUM(B10:J10)</f>
        <v>227</v>
      </c>
      <c r="L10"/>
      <c r="M10"/>
      <c r="N10"/>
    </row>
    <row r="11" spans="1:14" ht="16.5" customHeight="1">
      <c r="A11" s="43" t="s">
        <v>31</v>
      </c>
      <c r="B11" s="42">
        <v>292618</v>
      </c>
      <c r="C11" s="42">
        <v>238883</v>
      </c>
      <c r="D11" s="42">
        <v>308274</v>
      </c>
      <c r="E11" s="42">
        <v>161629</v>
      </c>
      <c r="F11" s="42">
        <v>200529</v>
      </c>
      <c r="G11" s="42">
        <v>211084</v>
      </c>
      <c r="H11" s="42">
        <v>251176</v>
      </c>
      <c r="I11" s="42">
        <v>335507</v>
      </c>
      <c r="J11" s="42">
        <v>105896</v>
      </c>
      <c r="K11" s="37">
        <f>SUM(B11:J11)</f>
        <v>2105596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73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1.188760148267127</v>
      </c>
      <c r="C16" s="38">
        <v>1.244335534484816</v>
      </c>
      <c r="D16" s="38">
        <v>1.053423638560279</v>
      </c>
      <c r="E16" s="38">
        <v>1.356218440945578</v>
      </c>
      <c r="F16" s="38">
        <v>1.106123200451227</v>
      </c>
      <c r="G16" s="38">
        <v>1.203417848393115</v>
      </c>
      <c r="H16" s="38">
        <v>1.129753813667619</v>
      </c>
      <c r="I16" s="38">
        <v>1.101063780766442</v>
      </c>
      <c r="J16" s="38">
        <v>1.151842016454224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68</v>
      </c>
      <c r="B18" s="35">
        <f>SUM(B19:B26)</f>
        <v>1481614.5400000003</v>
      </c>
      <c r="C18" s="35">
        <f aca="true" t="shared" si="2" ref="C18:J18">SUM(C19:C26)</f>
        <v>1410676.7800000003</v>
      </c>
      <c r="D18" s="35">
        <f t="shared" si="2"/>
        <v>1660174.7999999998</v>
      </c>
      <c r="E18" s="35">
        <f t="shared" si="2"/>
        <v>997066.94</v>
      </c>
      <c r="F18" s="35">
        <f t="shared" si="2"/>
        <v>1062889.4600000002</v>
      </c>
      <c r="G18" s="35">
        <f t="shared" si="2"/>
        <v>1177938.16</v>
      </c>
      <c r="H18" s="35">
        <f t="shared" si="2"/>
        <v>1050909.14</v>
      </c>
      <c r="I18" s="35">
        <f t="shared" si="2"/>
        <v>1436353.43</v>
      </c>
      <c r="J18" s="35">
        <f t="shared" si="2"/>
        <v>513843.16</v>
      </c>
      <c r="K18" s="35">
        <f>SUM(B18:J18)</f>
        <v>10791466.41</v>
      </c>
      <c r="L18"/>
      <c r="M18"/>
      <c r="N18"/>
    </row>
    <row r="19" spans="1:14" ht="16.5" customHeight="1">
      <c r="A19" s="18" t="s">
        <v>69</v>
      </c>
      <c r="B19" s="56">
        <f>ROUND((B13+B14)*B7,2)</f>
        <v>1213079.57</v>
      </c>
      <c r="C19" s="56">
        <f aca="true" t="shared" si="3" ref="C19:J19">ROUND((C13+C14)*C7,2)</f>
        <v>1101484.01</v>
      </c>
      <c r="D19" s="56">
        <f t="shared" si="3"/>
        <v>1548838.98</v>
      </c>
      <c r="E19" s="56">
        <f t="shared" si="3"/>
        <v>714246.3</v>
      </c>
      <c r="F19" s="56">
        <f t="shared" si="3"/>
        <v>933111.8</v>
      </c>
      <c r="G19" s="56">
        <f t="shared" si="3"/>
        <v>958482.72</v>
      </c>
      <c r="H19" s="56">
        <f t="shared" si="3"/>
        <v>901024.15</v>
      </c>
      <c r="I19" s="56">
        <f t="shared" si="3"/>
        <v>1254207.43</v>
      </c>
      <c r="J19" s="56">
        <f t="shared" si="3"/>
        <v>437073.42</v>
      </c>
      <c r="K19" s="30">
        <f>SUM(B19:J19)</f>
        <v>9061548.38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228981.08</v>
      </c>
      <c r="C20" s="30">
        <f t="shared" si="4"/>
        <v>269131.68</v>
      </c>
      <c r="D20" s="30">
        <f t="shared" si="4"/>
        <v>82744.61</v>
      </c>
      <c r="E20" s="30">
        <f t="shared" si="4"/>
        <v>254427.7</v>
      </c>
      <c r="F20" s="30">
        <f t="shared" si="4"/>
        <v>99024.81</v>
      </c>
      <c r="G20" s="30">
        <f t="shared" si="4"/>
        <v>194972.49</v>
      </c>
      <c r="H20" s="30">
        <f t="shared" si="4"/>
        <v>116911.32</v>
      </c>
      <c r="I20" s="30">
        <f t="shared" si="4"/>
        <v>126754.94</v>
      </c>
      <c r="J20" s="30">
        <f t="shared" si="4"/>
        <v>66366.11</v>
      </c>
      <c r="K20" s="30">
        <f aca="true" t="shared" si="5" ref="K20:K26">SUM(B20:J20)</f>
        <v>1439314.7400000002</v>
      </c>
      <c r="L20"/>
      <c r="M20"/>
      <c r="N20"/>
    </row>
    <row r="21" spans="1:14" ht="16.5" customHeight="1">
      <c r="A21" s="18" t="s">
        <v>27</v>
      </c>
      <c r="B21" s="30">
        <v>35840.46</v>
      </c>
      <c r="C21" s="30">
        <v>35011.12</v>
      </c>
      <c r="D21" s="30">
        <v>35003.16</v>
      </c>
      <c r="E21" s="30">
        <v>24021.64</v>
      </c>
      <c r="F21" s="30">
        <v>27716.43</v>
      </c>
      <c r="G21" s="30">
        <v>22750.44</v>
      </c>
      <c r="H21" s="30">
        <v>28404.07</v>
      </c>
      <c r="I21" s="30">
        <v>50232.01</v>
      </c>
      <c r="J21" s="30">
        <v>13567.36</v>
      </c>
      <c r="K21" s="30">
        <f t="shared" si="5"/>
        <v>272546.69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0</v>
      </c>
      <c r="H22" s="34">
        <v>2951.12</v>
      </c>
      <c r="I22" s="34">
        <v>2951.12</v>
      </c>
      <c r="J22" s="34">
        <v>1475.56</v>
      </c>
      <c r="K22" s="30">
        <f t="shared" si="5"/>
        <v>20657.84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55" t="s">
        <v>70</v>
      </c>
      <c r="B24" s="30">
        <v>1195.12</v>
      </c>
      <c r="C24" s="30">
        <v>1137.11</v>
      </c>
      <c r="D24" s="30">
        <v>1339</v>
      </c>
      <c r="E24" s="30">
        <v>802.94</v>
      </c>
      <c r="F24" s="30">
        <v>856.31</v>
      </c>
      <c r="G24" s="30">
        <v>949.14</v>
      </c>
      <c r="H24" s="30">
        <v>847.03</v>
      </c>
      <c r="I24" s="30">
        <v>1157.99</v>
      </c>
      <c r="J24" s="30">
        <v>413.07</v>
      </c>
      <c r="K24" s="30">
        <f t="shared" si="5"/>
        <v>8697.71</v>
      </c>
      <c r="L24"/>
      <c r="M24"/>
      <c r="N24"/>
    </row>
    <row r="25" spans="1:14" ht="16.5" customHeight="1">
      <c r="A25" s="55" t="s">
        <v>71</v>
      </c>
      <c r="B25" s="30">
        <v>746.31</v>
      </c>
      <c r="C25" s="30">
        <v>705.95</v>
      </c>
      <c r="D25" s="30">
        <v>799.47</v>
      </c>
      <c r="E25" s="30">
        <v>454.12</v>
      </c>
      <c r="F25" s="30">
        <v>506.2</v>
      </c>
      <c r="G25" s="30">
        <v>579.6</v>
      </c>
      <c r="H25" s="30">
        <v>574.19</v>
      </c>
      <c r="I25" s="30">
        <v>801.19</v>
      </c>
      <c r="J25" s="30">
        <v>263.42</v>
      </c>
      <c r="K25" s="30">
        <f t="shared" si="5"/>
        <v>5430.450000000001</v>
      </c>
      <c r="L25"/>
      <c r="M25"/>
      <c r="N25"/>
    </row>
    <row r="26" spans="1:14" ht="16.5" customHeight="1">
      <c r="A26" s="55" t="s">
        <v>72</v>
      </c>
      <c r="B26" s="30">
        <v>296.44</v>
      </c>
      <c r="C26" s="30">
        <v>255.79</v>
      </c>
      <c r="D26" s="30">
        <v>289.39</v>
      </c>
      <c r="E26" s="30">
        <v>163.12</v>
      </c>
      <c r="F26" s="30">
        <v>198.35</v>
      </c>
      <c r="G26" s="30">
        <v>203.77</v>
      </c>
      <c r="H26" s="30">
        <v>197.26</v>
      </c>
      <c r="I26" s="30">
        <v>248.75</v>
      </c>
      <c r="J26" s="30">
        <v>98.63</v>
      </c>
      <c r="K26" s="30">
        <f t="shared" si="5"/>
        <v>1951.5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-162041.88</v>
      </c>
      <c r="C29" s="30">
        <f t="shared" si="6"/>
        <v>-107465.65</v>
      </c>
      <c r="D29" s="30">
        <f t="shared" si="6"/>
        <v>-147684.72</v>
      </c>
      <c r="E29" s="30">
        <f t="shared" si="6"/>
        <v>-143029.89</v>
      </c>
      <c r="F29" s="30">
        <f t="shared" si="6"/>
        <v>-70796.84</v>
      </c>
      <c r="G29" s="30">
        <f t="shared" si="6"/>
        <v>-125530.96</v>
      </c>
      <c r="H29" s="30">
        <f t="shared" si="6"/>
        <v>-59219.34</v>
      </c>
      <c r="I29" s="30">
        <f t="shared" si="6"/>
        <v>-131731.38</v>
      </c>
      <c r="J29" s="30">
        <f t="shared" si="6"/>
        <v>-35497.159999999996</v>
      </c>
      <c r="K29" s="30">
        <f aca="true" t="shared" si="7" ref="K29:K37">SUM(B29:J29)</f>
        <v>-982997.82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-155396.23</v>
      </c>
      <c r="C30" s="30">
        <f t="shared" si="8"/>
        <v>-101142.61</v>
      </c>
      <c r="D30" s="30">
        <f t="shared" si="8"/>
        <v>-120301.51999999999</v>
      </c>
      <c r="E30" s="30">
        <f t="shared" si="8"/>
        <v>-138565.05000000002</v>
      </c>
      <c r="F30" s="30">
        <f t="shared" si="8"/>
        <v>-66035.2</v>
      </c>
      <c r="G30" s="30">
        <f t="shared" si="8"/>
        <v>-120253.16</v>
      </c>
      <c r="H30" s="30">
        <f t="shared" si="8"/>
        <v>-54509.32</v>
      </c>
      <c r="I30" s="30">
        <f t="shared" si="8"/>
        <v>-125292.20000000001</v>
      </c>
      <c r="J30" s="30">
        <f t="shared" si="8"/>
        <v>-27428.42</v>
      </c>
      <c r="K30" s="30">
        <f t="shared" si="7"/>
        <v>-908923.7100000001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-93975.2</v>
      </c>
      <c r="C31" s="30">
        <f aca="true" t="shared" si="9" ref="C31:J31">-ROUND((C9)*$E$3,2)</f>
        <v>-90838</v>
      </c>
      <c r="D31" s="30">
        <f t="shared" si="9"/>
        <v>-92061.2</v>
      </c>
      <c r="E31" s="30">
        <f t="shared" si="9"/>
        <v>-56790.8</v>
      </c>
      <c r="F31" s="30">
        <f t="shared" si="9"/>
        <v>-66035.2</v>
      </c>
      <c r="G31" s="30">
        <f t="shared" si="9"/>
        <v>-35684</v>
      </c>
      <c r="H31" s="30">
        <f t="shared" si="9"/>
        <v>-33528</v>
      </c>
      <c r="I31" s="30">
        <f t="shared" si="9"/>
        <v>-92549.6</v>
      </c>
      <c r="J31" s="30">
        <f t="shared" si="9"/>
        <v>-17327.2</v>
      </c>
      <c r="K31" s="30">
        <f t="shared" si="7"/>
        <v>-578789.2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-954.8</v>
      </c>
      <c r="C33" s="30">
        <v>-585.2</v>
      </c>
      <c r="D33" s="30">
        <v>-770</v>
      </c>
      <c r="E33" s="30">
        <v>-554.4</v>
      </c>
      <c r="F33" s="26">
        <v>0</v>
      </c>
      <c r="G33" s="30">
        <v>-453.2</v>
      </c>
      <c r="H33" s="30">
        <v>-82.74</v>
      </c>
      <c r="I33" s="30">
        <v>-129.11</v>
      </c>
      <c r="J33" s="30">
        <v>-39.84</v>
      </c>
      <c r="K33" s="30">
        <f t="shared" si="7"/>
        <v>-3569.29</v>
      </c>
      <c r="L33"/>
      <c r="M33"/>
      <c r="N33"/>
    </row>
    <row r="34" spans="1:14" ht="16.5" customHeight="1">
      <c r="A34" s="25" t="s">
        <v>20</v>
      </c>
      <c r="B34" s="30">
        <v>-60466.23</v>
      </c>
      <c r="C34" s="30">
        <v>-9719.41</v>
      </c>
      <c r="D34" s="30">
        <v>-27470.32</v>
      </c>
      <c r="E34" s="30">
        <v>-81219.85</v>
      </c>
      <c r="F34" s="26">
        <v>0</v>
      </c>
      <c r="G34" s="30">
        <v>-84115.96</v>
      </c>
      <c r="H34" s="30">
        <v>-20898.58</v>
      </c>
      <c r="I34" s="30">
        <v>-32613.49</v>
      </c>
      <c r="J34" s="30">
        <v>-10061.38</v>
      </c>
      <c r="K34" s="30">
        <f t="shared" si="7"/>
        <v>-326565.22000000003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-6645.65</v>
      </c>
      <c r="C35" s="27">
        <f t="shared" si="10"/>
        <v>-6323.04</v>
      </c>
      <c r="D35" s="27">
        <f t="shared" si="10"/>
        <v>-27383.2</v>
      </c>
      <c r="E35" s="27">
        <f t="shared" si="10"/>
        <v>-4464.84</v>
      </c>
      <c r="F35" s="27">
        <f t="shared" si="10"/>
        <v>-4761.64</v>
      </c>
      <c r="G35" s="27">
        <f t="shared" si="10"/>
        <v>-5277.8</v>
      </c>
      <c r="H35" s="27">
        <f t="shared" si="10"/>
        <v>-4710.02</v>
      </c>
      <c r="I35" s="27">
        <f t="shared" si="10"/>
        <v>-6439.18</v>
      </c>
      <c r="J35" s="27">
        <f t="shared" si="10"/>
        <v>-8068.74</v>
      </c>
      <c r="K35" s="30">
        <f t="shared" si="7"/>
        <v>-74074.11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27">
        <v>1269000</v>
      </c>
      <c r="E43" s="17">
        <v>0</v>
      </c>
      <c r="F43" s="17">
        <v>0</v>
      </c>
      <c r="G43" s="17">
        <v>0</v>
      </c>
      <c r="H43" s="27">
        <v>850500</v>
      </c>
      <c r="I43" s="17">
        <v>0</v>
      </c>
      <c r="J43" s="17">
        <v>0</v>
      </c>
      <c r="K43" s="27">
        <f>SUM(B43:J43)</f>
        <v>2119500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27">
        <v>-1269000</v>
      </c>
      <c r="E44" s="17">
        <v>0</v>
      </c>
      <c r="F44" s="17">
        <v>0</v>
      </c>
      <c r="G44" s="17">
        <v>0</v>
      </c>
      <c r="H44" s="27">
        <v>-850500</v>
      </c>
      <c r="I44" s="17">
        <v>0</v>
      </c>
      <c r="J44" s="17">
        <v>0</v>
      </c>
      <c r="K44" s="27">
        <f>SUM(B44:J44)</f>
        <v>-2119500</v>
      </c>
      <c r="L44" s="24"/>
      <c r="M44"/>
      <c r="N44"/>
    </row>
    <row r="45" spans="1:14" s="23" customFormat="1" ht="16.5" customHeight="1">
      <c r="A45" s="25" t="s">
        <v>74</v>
      </c>
      <c r="B45" s="27">
        <v>-6645.65</v>
      </c>
      <c r="C45" s="27">
        <v>-6323.04</v>
      </c>
      <c r="D45" s="27">
        <v>-7445.7</v>
      </c>
      <c r="E45" s="27">
        <v>-4464.84</v>
      </c>
      <c r="F45" s="27">
        <v>-4761.64</v>
      </c>
      <c r="G45" s="27">
        <v>-5277.8</v>
      </c>
      <c r="H45" s="27">
        <v>-4710.02</v>
      </c>
      <c r="I45" s="27">
        <v>-6439.18</v>
      </c>
      <c r="J45" s="27">
        <v>-2296.94</v>
      </c>
      <c r="K45" s="27">
        <f>SUM(B45:J45)</f>
        <v>-48364.810000000005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1319572.6600000001</v>
      </c>
      <c r="C49" s="27">
        <f t="shared" si="11"/>
        <v>1303211.1300000004</v>
      </c>
      <c r="D49" s="27">
        <f t="shared" si="11"/>
        <v>1512490.0799999998</v>
      </c>
      <c r="E49" s="27">
        <f t="shared" si="11"/>
        <v>854037.0499999999</v>
      </c>
      <c r="F49" s="27">
        <f t="shared" si="11"/>
        <v>992092.6200000002</v>
      </c>
      <c r="G49" s="27">
        <f t="shared" si="11"/>
        <v>1052407.2</v>
      </c>
      <c r="H49" s="27">
        <f t="shared" si="11"/>
        <v>991689.7999999999</v>
      </c>
      <c r="I49" s="27">
        <f t="shared" si="11"/>
        <v>1304622.0499999998</v>
      </c>
      <c r="J49" s="27">
        <f t="shared" si="11"/>
        <v>478346</v>
      </c>
      <c r="K49" s="20">
        <f>SUM(B49:J49)</f>
        <v>9808468.59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1319572.66</v>
      </c>
      <c r="C55" s="10">
        <f t="shared" si="13"/>
        <v>1303211.13</v>
      </c>
      <c r="D55" s="10">
        <f t="shared" si="13"/>
        <v>1512490.08</v>
      </c>
      <c r="E55" s="10">
        <f t="shared" si="13"/>
        <v>854037.04</v>
      </c>
      <c r="F55" s="10">
        <f t="shared" si="13"/>
        <v>992092.61</v>
      </c>
      <c r="G55" s="10">
        <f t="shared" si="13"/>
        <v>1052407.21</v>
      </c>
      <c r="H55" s="10">
        <f t="shared" si="13"/>
        <v>991689.8</v>
      </c>
      <c r="I55" s="10">
        <f>SUM(I56:I68)</f>
        <v>1304622.07</v>
      </c>
      <c r="J55" s="10">
        <f t="shared" si="13"/>
        <v>478346</v>
      </c>
      <c r="K55" s="5">
        <f>SUM(K56:K68)</f>
        <v>9808468.6</v>
      </c>
      <c r="L55" s="9"/>
    </row>
    <row r="56" spans="1:11" ht="16.5" customHeight="1">
      <c r="A56" s="7" t="s">
        <v>58</v>
      </c>
      <c r="B56" s="8">
        <v>1154889.99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1154889.99</v>
      </c>
    </row>
    <row r="57" spans="1:11" ht="16.5" customHeight="1">
      <c r="A57" s="7" t="s">
        <v>59</v>
      </c>
      <c r="B57" s="8">
        <v>164682.67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164682.67</v>
      </c>
    </row>
    <row r="58" spans="1:11" ht="16.5" customHeight="1">
      <c r="A58" s="7" t="s">
        <v>4</v>
      </c>
      <c r="B58" s="6">
        <v>0</v>
      </c>
      <c r="C58" s="8">
        <v>1303211.13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1303211.13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1512490.08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1512490.08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854037.04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854037.04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992092.61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992092.61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1052407.21</v>
      </c>
      <c r="H62" s="6">
        <v>0</v>
      </c>
      <c r="I62" s="6">
        <v>0</v>
      </c>
      <c r="J62" s="6">
        <v>0</v>
      </c>
      <c r="K62" s="5">
        <f t="shared" si="14"/>
        <v>1052407.21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991689.8</v>
      </c>
      <c r="I63" s="6">
        <v>0</v>
      </c>
      <c r="J63" s="6">
        <v>0</v>
      </c>
      <c r="K63" s="5">
        <f t="shared" si="14"/>
        <v>991689.8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478796.3</v>
      </c>
      <c r="J65" s="6">
        <v>0</v>
      </c>
      <c r="K65" s="5">
        <f t="shared" si="14"/>
        <v>478796.3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789948.66</v>
      </c>
      <c r="J66" s="6">
        <v>0</v>
      </c>
      <c r="K66" s="5">
        <f t="shared" si="14"/>
        <v>789948.66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478346</v>
      </c>
      <c r="K67" s="5">
        <f t="shared" si="14"/>
        <v>478346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2">
        <v>35877.11</v>
      </c>
      <c r="J68" s="3">
        <v>0</v>
      </c>
      <c r="K68" s="2">
        <f>SUM(B68:J68)</f>
        <v>35877.11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2022-03-09T20:32:39Z</dcterms:modified>
  <cp:category/>
  <cp:version/>
  <cp:contentType/>
  <cp:contentStatus/>
</cp:coreProperties>
</file>