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<sst xmlns="http://schemas.openxmlformats.org/spreadsheetml/2006/main" count="90" uniqueCount="87">
  <si>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</si>
  <si>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</si>
  <si>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</si>
  <si>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</si>
  <si>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</si>
  <si>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</si>
  <si>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</si>
  <si>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</si>
  <si>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</si>
  <si>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</si>
  <si>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</si>
  <si>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</si>
  <si>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</si>
  <si>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</si>
  <si>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</si>
  <si>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</si>
  <si>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</si>
  <si>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</si>
  <si>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</si>
  <si>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</si>
  <si>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</si>
  <si>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</si>
  <si>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</si>
  <si>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</si>
  <si>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</si>
  <si>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</si>
  <si>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</si>
  <si>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</si>
  <si>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</si>
  <si>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</si>
  <si>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</si>
  <si>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</si>
  <si>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</si>
  <si>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</si>
  <si>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</si>
  <si>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</si>
  <si>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</si>
  <si>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</si>
  <si>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</si>
  <si>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</si>
  <si>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</si>
  <si>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</si>
  <si>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</si>
  <si>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</si>
  <si>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</si>
  <si>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</si>
  <si>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</si>
  <si>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</si>
  <si>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</si>
  <si>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</si>
  <si>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</si>
  <si>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</si>
  <si>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</si>
  <si>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</si>
  <si>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</si>
  <si>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</si>
  <si>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</si>
  <si>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</si>
  <si>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</si>
  <si>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</si>
  <si>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</si>
  <si>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</si>
  <si>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</si>
  <si>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</si>
  <si>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</si>
  <si>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</si>
  <si>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</si>
  <si>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01/10/22 - VENCIMENTO 07/10/22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</si>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</sst>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258351</v>
      </c>
      <c r="C7" s="9">
        <f t="shared" si="0"/>
        <v>172072</v>
      </c>
      <c r="D7" s="9">
        <f t="shared" si="0"/>
        <v>187849</v>
      </c>
      <c r="E7" s="9">
        <f t="shared" si="0"/>
        <v>45116</v>
      </c>
      <c r="F7" s="9">
        <f t="shared" si="0"/>
        <v>140452</v>
      </c>
      <c r="G7" s="9">
        <f t="shared" si="0"/>
        <v>217012</v>
      </c>
      <c r="H7" s="9">
        <f t="shared" si="0"/>
        <v>28962</v>
      </c>
      <c r="I7" s="9">
        <f t="shared" si="0"/>
        <v>177997</v>
      </c>
      <c r="J7" s="9">
        <f t="shared" si="0"/>
        <v>146931</v>
      </c>
      <c r="K7" s="9">
        <f t="shared" si="0"/>
        <v>225402</v>
      </c>
      <c r="L7" s="9">
        <f t="shared" si="0"/>
        <v>175782</v>
      </c>
      <c r="M7" s="9">
        <f t="shared" si="0"/>
        <v>75628</v>
      </c>
      <c r="N7" s="9">
        <f t="shared" si="0"/>
        <v>48028</v>
      </c>
      <c r="O7" s="9">
        <f t="shared" si="0"/>
        <v>1899582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11274</v>
      </c>
      <c r="C8" s="11">
        <f t="shared" si="1"/>
        <v>11696</v>
      </c>
      <c r="D8" s="11">
        <f t="shared" si="1"/>
        <v>9375</v>
      </c>
      <c r="E8" s="11">
        <f t="shared" si="1"/>
        <v>1812</v>
      </c>
      <c r="F8" s="11">
        <f t="shared" si="1"/>
        <v>6481</v>
      </c>
      <c r="G8" s="11">
        <f t="shared" si="1"/>
        <v>9053</v>
      </c>
      <c r="H8" s="11">
        <f t="shared" si="1"/>
        <v>1808</v>
      </c>
      <c r="I8" s="11">
        <f t="shared" si="1"/>
        <v>12769</v>
      </c>
      <c r="J8" s="11">
        <f t="shared" si="1"/>
        <v>8416</v>
      </c>
      <c r="K8" s="11">
        <f t="shared" si="1"/>
        <v>7252</v>
      </c>
      <c r="L8" s="11">
        <f t="shared" si="1"/>
        <v>5799</v>
      </c>
      <c r="M8" s="11">
        <f t="shared" si="1"/>
        <v>3513</v>
      </c>
      <c r="N8" s="11">
        <f t="shared" si="1"/>
        <v>3051</v>
      </c>
      <c r="O8" s="11">
        <f t="shared" si="1"/>
        <v>92299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11274</v>
      </c>
      <c r="C9" s="11">
        <v>11696</v>
      </c>
      <c r="D9" s="11">
        <v>9375</v>
      </c>
      <c r="E9" s="11">
        <v>1812</v>
      </c>
      <c r="F9" s="11">
        <v>6481</v>
      </c>
      <c r="G9" s="11">
        <v>9053</v>
      </c>
      <c r="H9" s="11">
        <v>1808</v>
      </c>
      <c r="I9" s="11">
        <v>12765</v>
      </c>
      <c r="J9" s="11">
        <v>8416</v>
      </c>
      <c r="K9" s="11">
        <v>7248</v>
      </c>
      <c r="L9" s="11">
        <v>5799</v>
      </c>
      <c r="M9" s="11">
        <v>3507</v>
      </c>
      <c r="N9" s="11">
        <v>3045</v>
      </c>
      <c r="O9" s="11">
        <f>SUM(B9:N9)</f>
        <v>92279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4</v>
      </c>
      <c r="L10" s="13">
        <v>0</v>
      </c>
      <c r="M10" s="13">
        <v>6</v>
      </c>
      <c r="N10" s="13">
        <v>6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247077</v>
      </c>
      <c r="C11" s="13">
        <v>160376</v>
      </c>
      <c r="D11" s="13">
        <v>178474</v>
      </c>
      <c r="E11" s="13">
        <v>43304</v>
      </c>
      <c r="F11" s="13">
        <v>133971</v>
      </c>
      <c r="G11" s="13">
        <v>207959</v>
      </c>
      <c r="H11" s="13">
        <v>27154</v>
      </c>
      <c r="I11" s="13">
        <v>165228</v>
      </c>
      <c r="J11" s="13">
        <v>138515</v>
      </c>
      <c r="K11" s="13">
        <v>218150</v>
      </c>
      <c r="L11" s="13">
        <v>169983</v>
      </c>
      <c r="M11" s="13">
        <v>72115</v>
      </c>
      <c r="N11" s="13">
        <v>44977</v>
      </c>
      <c r="O11" s="11">
        <f>SUM(B11:N11)</f>
        <v>1807283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1.326109583356885</v>
      </c>
      <c r="C16" s="19">
        <v>1.367705334298495</v>
      </c>
      <c r="D16" s="19">
        <v>1.370302343684435</v>
      </c>
      <c r="E16" s="19">
        <v>0.988437041888467</v>
      </c>
      <c r="F16" s="19">
        <v>1.464013457311983</v>
      </c>
      <c r="G16" s="19">
        <v>1.527176996550697</v>
      </c>
      <c r="H16" s="19">
        <v>1.797091932699117</v>
      </c>
      <c r="I16" s="19">
        <v>1.251554183269826</v>
      </c>
      <c r="J16" s="19">
        <v>1.372181057362454</v>
      </c>
      <c r="K16" s="19">
        <v>1.242400758642719</v>
      </c>
      <c r="L16" s="19">
        <v>1.308251431585073</v>
      </c>
      <c r="M16" s="19">
        <v>1.310555850267115</v>
      </c>
      <c r="N16" s="19">
        <v>1.173676047176628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1116162.2400000002</v>
      </c>
      <c r="C18" s="24">
        <f t="shared" si="2"/>
        <v>776536.6599999999</v>
      </c>
      <c r="D18" s="24">
        <f t="shared" si="2"/>
        <v>736317.5900000001</v>
      </c>
      <c r="E18" s="24">
        <f t="shared" si="2"/>
        <v>222498.34</v>
      </c>
      <c r="F18" s="24">
        <f t="shared" si="2"/>
        <v>675703.4299999999</v>
      </c>
      <c r="G18" s="24">
        <f t="shared" si="2"/>
        <v>921670.89</v>
      </c>
      <c r="H18" s="24">
        <f t="shared" si="2"/>
        <v>190728.61000000002</v>
      </c>
      <c r="I18" s="24">
        <f t="shared" si="2"/>
        <v>746329.65</v>
      </c>
      <c r="J18" s="24">
        <f t="shared" si="2"/>
        <v>662209.8700000001</v>
      </c>
      <c r="K18" s="24">
        <f t="shared" si="2"/>
        <v>884544.08</v>
      </c>
      <c r="L18" s="24">
        <f t="shared" si="2"/>
        <v>831355.5000000001</v>
      </c>
      <c r="M18" s="24">
        <f t="shared" si="2"/>
        <v>422103.39</v>
      </c>
      <c r="N18" s="24">
        <f t="shared" si="2"/>
        <v>211237.41999999998</v>
      </c>
      <c r="O18" s="24">
        <f>O19+O20+O21+O22+O23+O24+O25+O27</f>
        <v>8393879.360000001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758621.88</v>
      </c>
      <c r="C19" s="30">
        <f t="shared" si="3"/>
        <v>521980.41</v>
      </c>
      <c r="D19" s="30">
        <f t="shared" si="3"/>
        <v>499753.48</v>
      </c>
      <c r="E19" s="30">
        <f t="shared" si="3"/>
        <v>205047.71</v>
      </c>
      <c r="F19" s="30">
        <f t="shared" si="3"/>
        <v>433097.79</v>
      </c>
      <c r="G19" s="30">
        <f t="shared" si="3"/>
        <v>550602.85</v>
      </c>
      <c r="H19" s="30">
        <f t="shared" si="3"/>
        <v>98659.05</v>
      </c>
      <c r="I19" s="30">
        <f t="shared" si="3"/>
        <v>536144.76</v>
      </c>
      <c r="J19" s="30">
        <f t="shared" si="3"/>
        <v>445142.16</v>
      </c>
      <c r="K19" s="30">
        <f t="shared" si="3"/>
        <v>645483.71</v>
      </c>
      <c r="L19" s="30">
        <f t="shared" si="3"/>
        <v>573172.37</v>
      </c>
      <c r="M19" s="30">
        <f t="shared" si="3"/>
        <v>284557.91</v>
      </c>
      <c r="N19" s="30">
        <f t="shared" si="3"/>
        <v>163232.76</v>
      </c>
      <c r="O19" s="30">
        <f>SUM(B19:N19)</f>
        <v>5715496.84</v>
      </c>
    </row>
    <row r="20" spans="1:23" ht="18.75" customHeight="1">
      <c r="A20" s="26" t="s">
        <v>35</v>
      </c>
      <c r="B20" s="30">
        <f>IF(B16&lt;&gt;0,ROUND((B16-1)*B19,2),0)</f>
        <v>247393.87</v>
      </c>
      <c r="C20" s="30">
        <f aca="true" t="shared" si="4" ref="C20:N20">IF(C16&lt;&gt;0,ROUND((C16-1)*C19,2),0)</f>
        <v>191934.98</v>
      </c>
      <c r="D20" s="30">
        <f t="shared" si="4"/>
        <v>185059.88</v>
      </c>
      <c r="E20" s="30">
        <f t="shared" si="4"/>
        <v>-2370.96</v>
      </c>
      <c r="F20" s="30">
        <f t="shared" si="4"/>
        <v>200963.2</v>
      </c>
      <c r="G20" s="30">
        <f t="shared" si="4"/>
        <v>290265.16</v>
      </c>
      <c r="H20" s="30">
        <f t="shared" si="4"/>
        <v>78640.33</v>
      </c>
      <c r="I20" s="30">
        <f t="shared" si="4"/>
        <v>134869.46</v>
      </c>
      <c r="J20" s="30">
        <f t="shared" si="4"/>
        <v>165673.48</v>
      </c>
      <c r="K20" s="30">
        <f t="shared" si="4"/>
        <v>156465.74</v>
      </c>
      <c r="L20" s="30">
        <f t="shared" si="4"/>
        <v>176681.2</v>
      </c>
      <c r="M20" s="30">
        <f t="shared" si="4"/>
        <v>88371.12</v>
      </c>
      <c r="N20" s="30">
        <f t="shared" si="4"/>
        <v>28349.62</v>
      </c>
      <c r="O20" s="30">
        <f aca="true" t="shared" si="5" ref="O19:O27">SUM(B20:N20)</f>
        <v>1942297.08</v>
      </c>
      <c r="W20" s="62"/>
    </row>
    <row r="21" spans="1:15" ht="18.75" customHeight="1">
      <c r="A21" s="26" t="s">
        <v>36</v>
      </c>
      <c r="B21" s="30">
        <v>44182.56</v>
      </c>
      <c r="C21" s="30">
        <v>33176.83</v>
      </c>
      <c r="D21" s="30">
        <v>21629.38</v>
      </c>
      <c r="E21" s="30">
        <v>8644.61</v>
      </c>
      <c r="F21" s="30">
        <v>21035.88</v>
      </c>
      <c r="G21" s="30">
        <v>34954.6</v>
      </c>
      <c r="H21" s="30">
        <v>4846.14</v>
      </c>
      <c r="I21" s="30">
        <v>30001.3</v>
      </c>
      <c r="J21" s="30">
        <v>27718.05</v>
      </c>
      <c r="K21" s="30">
        <v>37696.47</v>
      </c>
      <c r="L21" s="30">
        <v>36894.86</v>
      </c>
      <c r="M21" s="30">
        <v>17449.45</v>
      </c>
      <c r="N21" s="30">
        <v>8893.53</v>
      </c>
      <c r="O21" s="30">
        <f t="shared" si="5"/>
        <v>327123.66000000003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70</v>
      </c>
      <c r="B24" s="30">
        <v>1300</v>
      </c>
      <c r="C24" s="30">
        <v>924.85</v>
      </c>
      <c r="D24" s="30">
        <v>867.53</v>
      </c>
      <c r="E24" s="30">
        <v>263.13</v>
      </c>
      <c r="F24" s="30">
        <v>797.19</v>
      </c>
      <c r="G24" s="30">
        <v>1081.16</v>
      </c>
      <c r="H24" s="30">
        <v>224.05</v>
      </c>
      <c r="I24" s="30">
        <v>867.53</v>
      </c>
      <c r="J24" s="30">
        <v>781.56</v>
      </c>
      <c r="K24" s="30">
        <v>1036.87</v>
      </c>
      <c r="L24" s="30">
        <v>971.74</v>
      </c>
      <c r="M24" s="30">
        <v>484.57</v>
      </c>
      <c r="N24" s="30">
        <v>250.11</v>
      </c>
      <c r="O24" s="30">
        <f t="shared" si="5"/>
        <v>9850.29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5"/>
        <v>7556.42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-56834.42</v>
      </c>
      <c r="C29" s="30">
        <f>+C30+C32+C52+C53+C56-C57</f>
        <v>-56605.15</v>
      </c>
      <c r="D29" s="30">
        <f t="shared" si="6"/>
        <v>-46074.04</v>
      </c>
      <c r="E29" s="30">
        <f t="shared" si="6"/>
        <v>-9435.95</v>
      </c>
      <c r="F29" s="30">
        <f t="shared" si="6"/>
        <v>-32949.3</v>
      </c>
      <c r="G29" s="30">
        <f t="shared" si="6"/>
        <v>-45845.14</v>
      </c>
      <c r="H29" s="30">
        <f t="shared" si="6"/>
        <v>-9201.05</v>
      </c>
      <c r="I29" s="30">
        <f t="shared" si="6"/>
        <v>-60990.04</v>
      </c>
      <c r="J29" s="30">
        <f t="shared" si="6"/>
        <v>-41376.380000000005</v>
      </c>
      <c r="K29" s="30">
        <f t="shared" si="6"/>
        <v>-37656.87</v>
      </c>
      <c r="L29" s="30">
        <f t="shared" si="6"/>
        <v>-30919.11</v>
      </c>
      <c r="M29" s="30">
        <f t="shared" si="6"/>
        <v>-18125.309999999998</v>
      </c>
      <c r="N29" s="30">
        <f t="shared" si="6"/>
        <v>-14788.71</v>
      </c>
      <c r="O29" s="30">
        <f t="shared" si="6"/>
        <v>-460801.47</v>
      </c>
    </row>
    <row r="30" spans="1:15" ht="18.75" customHeight="1">
      <c r="A30" s="26" t="s">
        <v>39</v>
      </c>
      <c r="B30" s="31">
        <f>+B31</f>
        <v>-49605.6</v>
      </c>
      <c r="C30" s="31">
        <f>+C31</f>
        <v>-51462.4</v>
      </c>
      <c r="D30" s="31">
        <f aca="true" t="shared" si="7" ref="D30:O30">+D31</f>
        <v>-41250</v>
      </c>
      <c r="E30" s="31">
        <f t="shared" si="7"/>
        <v>-7972.8</v>
      </c>
      <c r="F30" s="31">
        <f t="shared" si="7"/>
        <v>-28516.4</v>
      </c>
      <c r="G30" s="31">
        <f t="shared" si="7"/>
        <v>-39833.2</v>
      </c>
      <c r="H30" s="31">
        <f t="shared" si="7"/>
        <v>-7955.2</v>
      </c>
      <c r="I30" s="31">
        <f t="shared" si="7"/>
        <v>-56166</v>
      </c>
      <c r="J30" s="31">
        <f t="shared" si="7"/>
        <v>-37030.4</v>
      </c>
      <c r="K30" s="31">
        <f t="shared" si="7"/>
        <v>-31891.2</v>
      </c>
      <c r="L30" s="31">
        <f t="shared" si="7"/>
        <v>-25515.6</v>
      </c>
      <c r="M30" s="31">
        <f t="shared" si="7"/>
        <v>-15430.8</v>
      </c>
      <c r="N30" s="31">
        <f t="shared" si="7"/>
        <v>-13398</v>
      </c>
      <c r="O30" s="31">
        <f t="shared" si="7"/>
        <v>-406027.6</v>
      </c>
    </row>
    <row r="31" spans="1:26" ht="18.75" customHeight="1">
      <c r="A31" s="27" t="s">
        <v>40</v>
      </c>
      <c r="B31" s="16">
        <f>ROUND((-B9)*$G$3,2)</f>
        <v>-49605.6</v>
      </c>
      <c r="C31" s="16">
        <f aca="true" t="shared" si="8" ref="C31:N31">ROUND((-C9)*$G$3,2)</f>
        <v>-51462.4</v>
      </c>
      <c r="D31" s="16">
        <f t="shared" si="8"/>
        <v>-41250</v>
      </c>
      <c r="E31" s="16">
        <f t="shared" si="8"/>
        <v>-7972.8</v>
      </c>
      <c r="F31" s="16">
        <f t="shared" si="8"/>
        <v>-28516.4</v>
      </c>
      <c r="G31" s="16">
        <f t="shared" si="8"/>
        <v>-39833.2</v>
      </c>
      <c r="H31" s="16">
        <f t="shared" si="8"/>
        <v>-7955.2</v>
      </c>
      <c r="I31" s="16">
        <f t="shared" si="8"/>
        <v>-56166</v>
      </c>
      <c r="J31" s="16">
        <f t="shared" si="8"/>
        <v>-37030.4</v>
      </c>
      <c r="K31" s="16">
        <f t="shared" si="8"/>
        <v>-31891.2</v>
      </c>
      <c r="L31" s="16">
        <f t="shared" si="8"/>
        <v>-25515.6</v>
      </c>
      <c r="M31" s="16">
        <f t="shared" si="8"/>
        <v>-15430.8</v>
      </c>
      <c r="N31" s="16">
        <f t="shared" si="8"/>
        <v>-13398</v>
      </c>
      <c r="O31" s="32">
        <f aca="true" t="shared" si="9" ref="O31:O57">SUM(B31:N31)</f>
        <v>-406027.6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-7228.82</v>
      </c>
      <c r="C32" s="31">
        <f aca="true" t="shared" si="10" ref="C32:O32">SUM(C33:C50)</f>
        <v>-5142.75</v>
      </c>
      <c r="D32" s="31">
        <f t="shared" si="10"/>
        <v>-4824.04</v>
      </c>
      <c r="E32" s="31">
        <f t="shared" si="10"/>
        <v>-1463.15</v>
      </c>
      <c r="F32" s="31">
        <f t="shared" si="10"/>
        <v>-4432.9</v>
      </c>
      <c r="G32" s="31">
        <f t="shared" si="10"/>
        <v>-6011.94</v>
      </c>
      <c r="H32" s="31">
        <f t="shared" si="10"/>
        <v>-1245.85</v>
      </c>
      <c r="I32" s="31">
        <f t="shared" si="10"/>
        <v>-4824.04</v>
      </c>
      <c r="J32" s="31">
        <f t="shared" si="10"/>
        <v>-4345.98</v>
      </c>
      <c r="K32" s="31">
        <f t="shared" si="10"/>
        <v>-5765.67</v>
      </c>
      <c r="L32" s="31">
        <f t="shared" si="10"/>
        <v>-5403.51</v>
      </c>
      <c r="M32" s="31">
        <f t="shared" si="10"/>
        <v>-2694.51</v>
      </c>
      <c r="N32" s="31">
        <f t="shared" si="10"/>
        <v>-1390.71</v>
      </c>
      <c r="O32" s="31">
        <f t="shared" si="10"/>
        <v>-54773.87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-7228.82</v>
      </c>
      <c r="C41" s="33">
        <v>-5142.75</v>
      </c>
      <c r="D41" s="33">
        <v>-4824.04</v>
      </c>
      <c r="E41" s="33">
        <v>-1463.15</v>
      </c>
      <c r="F41" s="33">
        <v>-4432.9</v>
      </c>
      <c r="G41" s="33">
        <v>-6011.94</v>
      </c>
      <c r="H41" s="33">
        <v>-1245.85</v>
      </c>
      <c r="I41" s="33">
        <v>-4824.04</v>
      </c>
      <c r="J41" s="33">
        <v>-4345.98</v>
      </c>
      <c r="K41" s="33">
        <v>-5765.67</v>
      </c>
      <c r="L41" s="33">
        <v>-5403.51</v>
      </c>
      <c r="M41" s="33">
        <v>-2694.51</v>
      </c>
      <c r="N41" s="33">
        <v>-1390.71</v>
      </c>
      <c r="O41" s="33">
        <f t="shared" si="9"/>
        <v>-54773.87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1059327.8200000003</v>
      </c>
      <c r="C55" s="36">
        <f t="shared" si="12"/>
        <v>719931.5099999999</v>
      </c>
      <c r="D55" s="36">
        <f t="shared" si="12"/>
        <v>690243.55</v>
      </c>
      <c r="E55" s="36">
        <f t="shared" si="12"/>
        <v>213062.38999999998</v>
      </c>
      <c r="F55" s="36">
        <f t="shared" si="12"/>
        <v>642754.1299999999</v>
      </c>
      <c r="G55" s="36">
        <f t="shared" si="12"/>
        <v>875825.75</v>
      </c>
      <c r="H55" s="36">
        <f t="shared" si="12"/>
        <v>181527.56000000003</v>
      </c>
      <c r="I55" s="36">
        <f t="shared" si="12"/>
        <v>685339.61</v>
      </c>
      <c r="J55" s="36">
        <f t="shared" si="12"/>
        <v>620833.4900000001</v>
      </c>
      <c r="K55" s="36">
        <f t="shared" si="12"/>
        <v>846887.21</v>
      </c>
      <c r="L55" s="36">
        <f t="shared" si="12"/>
        <v>800436.3900000001</v>
      </c>
      <c r="M55" s="36">
        <f t="shared" si="12"/>
        <v>403978.08</v>
      </c>
      <c r="N55" s="36">
        <f t="shared" si="12"/>
        <v>196448.71</v>
      </c>
      <c r="O55" s="36">
        <f>SUM(B55:N55)</f>
        <v>7936596.2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1059327.81</v>
      </c>
      <c r="C61" s="51">
        <f t="shared" si="13"/>
        <v>719931.51</v>
      </c>
      <c r="D61" s="51">
        <f t="shared" si="13"/>
        <v>690243.55</v>
      </c>
      <c r="E61" s="51">
        <f t="shared" si="13"/>
        <v>213062.39</v>
      </c>
      <c r="F61" s="51">
        <f t="shared" si="13"/>
        <v>642754.13</v>
      </c>
      <c r="G61" s="51">
        <f t="shared" si="13"/>
        <v>875825.74</v>
      </c>
      <c r="H61" s="51">
        <f t="shared" si="13"/>
        <v>181527.57</v>
      </c>
      <c r="I61" s="51">
        <f t="shared" si="13"/>
        <v>685339.61</v>
      </c>
      <c r="J61" s="51">
        <f t="shared" si="13"/>
        <v>620833.49</v>
      </c>
      <c r="K61" s="51">
        <f t="shared" si="13"/>
        <v>846887.21</v>
      </c>
      <c r="L61" s="51">
        <f t="shared" si="13"/>
        <v>800436.39</v>
      </c>
      <c r="M61" s="51">
        <f t="shared" si="13"/>
        <v>403978.09</v>
      </c>
      <c r="N61" s="51">
        <f t="shared" si="13"/>
        <v>196448.71</v>
      </c>
      <c r="O61" s="36">
        <f t="shared" si="13"/>
        <v>7936596.2</v>
      </c>
      <c r="Q61"/>
    </row>
    <row r="62" spans="1:18" ht="18.75" customHeight="1">
      <c r="A62" s="26" t="s">
        <v>55</v>
      </c>
      <c r="B62" s="51">
        <v>874416.1</v>
      </c>
      <c r="C62" s="51">
        <v>525075.83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1399491.93</v>
      </c>
      <c r="P62"/>
      <c r="Q62"/>
      <c r="R62" s="43"/>
    </row>
    <row r="63" spans="1:16" ht="18.75" customHeight="1">
      <c r="A63" s="26" t="s">
        <v>56</v>
      </c>
      <c r="B63" s="51">
        <v>184911.71</v>
      </c>
      <c r="C63" s="51">
        <v>194855.68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379767.39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690243.55</v>
      </c>
      <c r="E64" s="52">
        <v>0</v>
      </c>
      <c r="F64" s="52">
        <v>0</v>
      </c>
      <c r="G64" s="52">
        <v>0</v>
      </c>
      <c r="H64" s="51">
        <v>181527.57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871771.1200000001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213062.39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213062.39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642754.13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642754.13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875825.74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875825.74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685339.61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685339.61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620833.49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620833.49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846887.21</v>
      </c>
      <c r="L70" s="31">
        <v>800436.39</v>
      </c>
      <c r="M70" s="52">
        <v>0</v>
      </c>
      <c r="N70" s="52">
        <v>0</v>
      </c>
      <c r="O70" s="36">
        <f t="shared" si="14"/>
        <v>1647323.6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403978.09</v>
      </c>
      <c r="N71" s="52">
        <v>0</v>
      </c>
      <c r="O71" s="36">
        <f t="shared" si="14"/>
        <v>403978.09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196448.71</v>
      </c>
      <c r="O72" s="55">
        <f t="shared" si="14"/>
        <v>196448.71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2022-10-07T17:59:29Z</dcterms:modified>
  <cp:category/>
  <cp:version/>
  <cp:contentType/>
  <cp:contentStatus/>
</cp:coreProperties>
</file>