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<sst xmlns="http://schemas.openxmlformats.org/spreadsheetml/2006/main" count="90" uniqueCount="87">
  <si>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</si>
  <si>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</si>
  <si>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</si>
  <si>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</si>
  <si>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</si>
  <si>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</si>
  <si>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</si>
  <si>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</si>
  <si>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</si>
  <si>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</si>
  <si>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</si>
  <si>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</si>
  <si>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</si>
  <si>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</si>
  <si>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</si>
  <si>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</si>
  <si>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</si>
  <si>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</si>
  <si>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</si>
  <si>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</si>
  <si>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</si>
  <si>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</si>
  <si>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</si>
  <si>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</si>
  <si>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</si>
  <si>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</si>
  <si>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</si>
  <si>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</si>
  <si>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</si>
  <si>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</si>
  <si>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</si>
  <si>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</si>
  <si>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</si>
  <si>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</si>
  <si>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</si>
  <si>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</si>
  <si>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</si>
  <si>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</si>
  <si>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</si>
  <si>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</si>
  <si>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</si>
  <si>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</si>
  <si>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</si>
  <si>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</si>
  <si>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</si>
  <si>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</si>
  <si>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</si>
  <si>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</si>
  <si>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</si>
  <si>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</si>
  <si>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</si>
  <si>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</si>
  <si>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</si>
  <si>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</si>
  <si>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</si>
  <si>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</si>
  <si>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</si>
  <si>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</si>
  <si>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</si>
  <si>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</si>
  <si>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</si>
  <si>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</si>
  <si>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</si>
  <si>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</si>
  <si>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</si>
  <si>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</si>
  <si>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</si>
  <si>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</si>
  <si>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</si>
  <si>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</si>
  <si>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27/10/22 - VENCIMENTO 04/11/22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</si>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</sst>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396930</v>
      </c>
      <c r="C7" s="9">
        <f t="shared" si="0"/>
        <v>279213</v>
      </c>
      <c r="D7" s="9">
        <f t="shared" si="0"/>
        <v>276172</v>
      </c>
      <c r="E7" s="9">
        <f t="shared" si="0"/>
        <v>71087</v>
      </c>
      <c r="F7" s="9">
        <f t="shared" si="0"/>
        <v>239451</v>
      </c>
      <c r="G7" s="9">
        <f t="shared" si="0"/>
        <v>384882</v>
      </c>
      <c r="H7" s="9">
        <f t="shared" si="0"/>
        <v>44230</v>
      </c>
      <c r="I7" s="9">
        <f t="shared" si="0"/>
        <v>266611</v>
      </c>
      <c r="J7" s="9">
        <f t="shared" si="0"/>
        <v>236954</v>
      </c>
      <c r="K7" s="9">
        <f t="shared" si="0"/>
        <v>367204</v>
      </c>
      <c r="L7" s="9">
        <f t="shared" si="0"/>
        <v>279205</v>
      </c>
      <c r="M7" s="9">
        <f t="shared" si="0"/>
        <v>136775</v>
      </c>
      <c r="N7" s="9">
        <f t="shared" si="0"/>
        <v>87611</v>
      </c>
      <c r="O7" s="9">
        <f t="shared" si="0"/>
        <v>3066325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12127</v>
      </c>
      <c r="C8" s="11">
        <f t="shared" si="1"/>
        <v>13168</v>
      </c>
      <c r="D8" s="11">
        <f t="shared" si="1"/>
        <v>9372</v>
      </c>
      <c r="E8" s="11">
        <f t="shared" si="1"/>
        <v>2230</v>
      </c>
      <c r="F8" s="11">
        <f t="shared" si="1"/>
        <v>7553</v>
      </c>
      <c r="G8" s="11">
        <f t="shared" si="1"/>
        <v>10789</v>
      </c>
      <c r="H8" s="11">
        <f t="shared" si="1"/>
        <v>1964</v>
      </c>
      <c r="I8" s="11">
        <f t="shared" si="1"/>
        <v>13427</v>
      </c>
      <c r="J8" s="11">
        <f t="shared" si="1"/>
        <v>9857</v>
      </c>
      <c r="K8" s="11">
        <f t="shared" si="1"/>
        <v>8051</v>
      </c>
      <c r="L8" s="11">
        <f t="shared" si="1"/>
        <v>6439</v>
      </c>
      <c r="M8" s="11">
        <f t="shared" si="1"/>
        <v>5048</v>
      </c>
      <c r="N8" s="11">
        <f t="shared" si="1"/>
        <v>4003</v>
      </c>
      <c r="O8" s="11">
        <f t="shared" si="1"/>
        <v>104028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12127</v>
      </c>
      <c r="C9" s="11">
        <v>13168</v>
      </c>
      <c r="D9" s="11">
        <v>9372</v>
      </c>
      <c r="E9" s="11">
        <v>2230</v>
      </c>
      <c r="F9" s="11">
        <v>7553</v>
      </c>
      <c r="G9" s="11">
        <v>10789</v>
      </c>
      <c r="H9" s="11">
        <v>1964</v>
      </c>
      <c r="I9" s="11">
        <v>13426</v>
      </c>
      <c r="J9" s="11">
        <v>9857</v>
      </c>
      <c r="K9" s="11">
        <v>8038</v>
      </c>
      <c r="L9" s="11">
        <v>6439</v>
      </c>
      <c r="M9" s="11">
        <v>5042</v>
      </c>
      <c r="N9" s="11">
        <v>3994</v>
      </c>
      <c r="O9" s="11">
        <f>SUM(B9:N9)</f>
        <v>103999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0</v>
      </c>
      <c r="M10" s="13">
        <v>6</v>
      </c>
      <c r="N10" s="13">
        <v>9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384803</v>
      </c>
      <c r="C11" s="13">
        <v>266045</v>
      </c>
      <c r="D11" s="13">
        <v>266800</v>
      </c>
      <c r="E11" s="13">
        <v>68857</v>
      </c>
      <c r="F11" s="13">
        <v>231898</v>
      </c>
      <c r="G11" s="13">
        <v>374093</v>
      </c>
      <c r="H11" s="13">
        <v>42266</v>
      </c>
      <c r="I11" s="13">
        <v>253184</v>
      </c>
      <c r="J11" s="13">
        <v>227097</v>
      </c>
      <c r="K11" s="13">
        <v>359153</v>
      </c>
      <c r="L11" s="13">
        <v>272766</v>
      </c>
      <c r="M11" s="13">
        <v>131727</v>
      </c>
      <c r="N11" s="13">
        <v>83608</v>
      </c>
      <c r="O11" s="11">
        <f>SUM(B11:N11)</f>
        <v>2962297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1.173536393017794</v>
      </c>
      <c r="C16" s="19">
        <v>1.216247538708533</v>
      </c>
      <c r="D16" s="19">
        <v>1.232868011839854</v>
      </c>
      <c r="E16" s="19">
        <v>0.865128780640775</v>
      </c>
      <c r="F16" s="19">
        <v>1.300072338860603</v>
      </c>
      <c r="G16" s="19">
        <v>1.388620761398453</v>
      </c>
      <c r="H16" s="19">
        <v>1.563539325442787</v>
      </c>
      <c r="I16" s="19">
        <v>1.250646515060465</v>
      </c>
      <c r="J16" s="19">
        <v>1.267853560387996</v>
      </c>
      <c r="K16" s="19">
        <v>1.110897789386173</v>
      </c>
      <c r="L16" s="19">
        <v>1.175220305049978</v>
      </c>
      <c r="M16" s="19">
        <v>1.191918117921715</v>
      </c>
      <c r="N16" s="19">
        <v>1.066197781773554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1500572.9300000002</v>
      </c>
      <c r="C18" s="24">
        <f t="shared" si="2"/>
        <v>1105639.48</v>
      </c>
      <c r="D18" s="24">
        <f t="shared" si="2"/>
        <v>966198.5700000001</v>
      </c>
      <c r="E18" s="24">
        <f t="shared" si="2"/>
        <v>302934.88999999996</v>
      </c>
      <c r="F18" s="24">
        <f t="shared" si="2"/>
        <v>1016559.95</v>
      </c>
      <c r="G18" s="24">
        <f t="shared" si="2"/>
        <v>1457574.4100000001</v>
      </c>
      <c r="H18" s="24">
        <f t="shared" si="2"/>
        <v>250823.81</v>
      </c>
      <c r="I18" s="24">
        <f t="shared" si="2"/>
        <v>1093665.8099999998</v>
      </c>
      <c r="J18" s="24">
        <f t="shared" si="2"/>
        <v>973706.4899999999</v>
      </c>
      <c r="K18" s="24">
        <f t="shared" si="2"/>
        <v>1272761.09</v>
      </c>
      <c r="L18" s="24">
        <f t="shared" si="2"/>
        <v>1171073.5799999998</v>
      </c>
      <c r="M18" s="24">
        <f t="shared" si="2"/>
        <v>672285.79</v>
      </c>
      <c r="N18" s="24">
        <f t="shared" si="2"/>
        <v>344256.38000000006</v>
      </c>
      <c r="O18" s="24">
        <f>O19+O20+O21+O22+O23+O24+O25+O27</f>
        <v>12124534.869999997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1165545.25</v>
      </c>
      <c r="C19" s="30">
        <f t="shared" si="3"/>
        <v>846992.64</v>
      </c>
      <c r="D19" s="30">
        <f t="shared" si="3"/>
        <v>734727.99</v>
      </c>
      <c r="E19" s="30">
        <f t="shared" si="3"/>
        <v>323083.31</v>
      </c>
      <c r="F19" s="30">
        <f t="shared" si="3"/>
        <v>738371.1</v>
      </c>
      <c r="G19" s="30">
        <f t="shared" si="3"/>
        <v>976522.61</v>
      </c>
      <c r="H19" s="30">
        <f t="shared" si="3"/>
        <v>150669.5</v>
      </c>
      <c r="I19" s="30">
        <f t="shared" si="3"/>
        <v>803058.99</v>
      </c>
      <c r="J19" s="30">
        <f t="shared" si="3"/>
        <v>717875.84</v>
      </c>
      <c r="K19" s="30">
        <f t="shared" si="3"/>
        <v>1051562.09</v>
      </c>
      <c r="L19" s="30">
        <f t="shared" si="3"/>
        <v>910403.74</v>
      </c>
      <c r="M19" s="30">
        <f t="shared" si="3"/>
        <v>514629.62</v>
      </c>
      <c r="N19" s="30">
        <f t="shared" si="3"/>
        <v>297763.51</v>
      </c>
      <c r="O19" s="30">
        <f>SUM(B19:N19)</f>
        <v>9231206.19</v>
      </c>
    </row>
    <row r="20" spans="1:23" ht="18.75" customHeight="1">
      <c r="A20" s="26" t="s">
        <v>35</v>
      </c>
      <c r="B20" s="30">
        <f>IF(B16&lt;&gt;0,ROUND((B16-1)*B19,2),0)</f>
        <v>202264.52</v>
      </c>
      <c r="C20" s="30">
        <f aca="true" t="shared" si="4" ref="C20:N20">IF(C16&lt;&gt;0,ROUND((C16-1)*C19,2),0)</f>
        <v>183160.07</v>
      </c>
      <c r="D20" s="30">
        <f t="shared" si="4"/>
        <v>171094.65</v>
      </c>
      <c r="E20" s="30">
        <f t="shared" si="4"/>
        <v>-43574.64</v>
      </c>
      <c r="F20" s="30">
        <f t="shared" si="4"/>
        <v>221564.74</v>
      </c>
      <c r="G20" s="30">
        <f t="shared" si="4"/>
        <v>379496.96</v>
      </c>
      <c r="H20" s="30">
        <f t="shared" si="4"/>
        <v>84908.19</v>
      </c>
      <c r="I20" s="30">
        <f t="shared" si="4"/>
        <v>201283.94</v>
      </c>
      <c r="J20" s="30">
        <f t="shared" si="4"/>
        <v>192285.6</v>
      </c>
      <c r="K20" s="30">
        <f t="shared" si="4"/>
        <v>116615.91</v>
      </c>
      <c r="L20" s="30">
        <f t="shared" si="4"/>
        <v>159521.22</v>
      </c>
      <c r="M20" s="30">
        <f t="shared" si="4"/>
        <v>98766.75</v>
      </c>
      <c r="N20" s="30">
        <f t="shared" si="4"/>
        <v>19711.28</v>
      </c>
      <c r="O20" s="30">
        <f aca="true" t="shared" si="5" ref="O19:O27">SUM(B20:N20)</f>
        <v>1987099.19</v>
      </c>
      <c r="W20" s="62"/>
    </row>
    <row r="21" spans="1:15" ht="18.75" customHeight="1">
      <c r="A21" s="26" t="s">
        <v>36</v>
      </c>
      <c r="B21" s="30">
        <v>67012.88</v>
      </c>
      <c r="C21" s="30">
        <v>46151.71</v>
      </c>
      <c r="D21" s="30">
        <v>30662.6</v>
      </c>
      <c r="E21" s="30">
        <v>12290.93</v>
      </c>
      <c r="F21" s="30">
        <v>36067.03</v>
      </c>
      <c r="G21" s="30">
        <v>55719.61</v>
      </c>
      <c r="H21" s="30">
        <v>6704.72</v>
      </c>
      <c r="I21" s="30">
        <v>44081.69</v>
      </c>
      <c r="J21" s="30">
        <v>39936.6</v>
      </c>
      <c r="K21" s="30">
        <v>59791.7</v>
      </c>
      <c r="L21" s="30">
        <v>56661.35</v>
      </c>
      <c r="M21" s="30">
        <v>27164.51</v>
      </c>
      <c r="N21" s="30">
        <v>16014.86</v>
      </c>
      <c r="O21" s="30">
        <f t="shared" si="5"/>
        <v>498260.19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1086.37</v>
      </c>
      <c r="C24" s="30">
        <v>815.43</v>
      </c>
      <c r="D24" s="30">
        <v>706.01</v>
      </c>
      <c r="E24" s="30">
        <v>221.44</v>
      </c>
      <c r="F24" s="30">
        <v>747.7</v>
      </c>
      <c r="G24" s="30">
        <v>1068.14</v>
      </c>
      <c r="H24" s="30">
        <v>182.36</v>
      </c>
      <c r="I24" s="30">
        <v>794.59</v>
      </c>
      <c r="J24" s="30">
        <v>713.83</v>
      </c>
      <c r="K24" s="30">
        <v>930.06</v>
      </c>
      <c r="L24" s="30">
        <v>851.9</v>
      </c>
      <c r="M24" s="30">
        <v>484.57</v>
      </c>
      <c r="N24" s="30">
        <v>255.33</v>
      </c>
      <c r="O24" s="30">
        <f t="shared" si="5"/>
        <v>8857.73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721.22</v>
      </c>
      <c r="M25" s="30">
        <v>408.2</v>
      </c>
      <c r="N25" s="30">
        <v>213.89</v>
      </c>
      <c r="O25" s="30">
        <f t="shared" si="5"/>
        <v>7556.5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-59399.72</v>
      </c>
      <c r="C29" s="30">
        <f>+C30+C32+C52+C53+C56-C57</f>
        <v>-62473.509999999995</v>
      </c>
      <c r="D29" s="30">
        <f t="shared" si="6"/>
        <v>-45162.670000000006</v>
      </c>
      <c r="E29" s="30">
        <f t="shared" si="6"/>
        <v>-11043.36</v>
      </c>
      <c r="F29" s="30">
        <f t="shared" si="6"/>
        <v>-37390.86</v>
      </c>
      <c r="G29" s="30">
        <f t="shared" si="6"/>
        <v>-53411.11</v>
      </c>
      <c r="H29" s="30">
        <f t="shared" si="6"/>
        <v>-9655.66</v>
      </c>
      <c r="I29" s="30">
        <f t="shared" si="6"/>
        <v>-63492.82</v>
      </c>
      <c r="J29" s="30">
        <f t="shared" si="6"/>
        <v>-47340.130000000005</v>
      </c>
      <c r="K29" s="30">
        <f t="shared" si="6"/>
        <v>-40538.92</v>
      </c>
      <c r="L29" s="30">
        <f t="shared" si="6"/>
        <v>-33068.72</v>
      </c>
      <c r="M29" s="30">
        <f t="shared" si="6"/>
        <v>-24879.309999999998</v>
      </c>
      <c r="N29" s="30">
        <f t="shared" si="6"/>
        <v>-18993.269999999997</v>
      </c>
      <c r="O29" s="30">
        <f t="shared" si="6"/>
        <v>-506850.06</v>
      </c>
    </row>
    <row r="30" spans="1:15" ht="18.75" customHeight="1">
      <c r="A30" s="26" t="s">
        <v>40</v>
      </c>
      <c r="B30" s="31">
        <f>+B31</f>
        <v>-53358.8</v>
      </c>
      <c r="C30" s="31">
        <f>+C31</f>
        <v>-57939.2</v>
      </c>
      <c r="D30" s="31">
        <f aca="true" t="shared" si="7" ref="D30:O30">+D31</f>
        <v>-41236.8</v>
      </c>
      <c r="E30" s="31">
        <f t="shared" si="7"/>
        <v>-9812</v>
      </c>
      <c r="F30" s="31">
        <f t="shared" si="7"/>
        <v>-33233.2</v>
      </c>
      <c r="G30" s="31">
        <f t="shared" si="7"/>
        <v>-47471.6</v>
      </c>
      <c r="H30" s="31">
        <f t="shared" si="7"/>
        <v>-8641.6</v>
      </c>
      <c r="I30" s="31">
        <f t="shared" si="7"/>
        <v>-59074.4</v>
      </c>
      <c r="J30" s="31">
        <f t="shared" si="7"/>
        <v>-43370.8</v>
      </c>
      <c r="K30" s="31">
        <f t="shared" si="7"/>
        <v>-35367.2</v>
      </c>
      <c r="L30" s="31">
        <f t="shared" si="7"/>
        <v>-28331.6</v>
      </c>
      <c r="M30" s="31">
        <f t="shared" si="7"/>
        <v>-22184.8</v>
      </c>
      <c r="N30" s="31">
        <f t="shared" si="7"/>
        <v>-17573.6</v>
      </c>
      <c r="O30" s="31">
        <f t="shared" si="7"/>
        <v>-457595.6</v>
      </c>
    </row>
    <row r="31" spans="1:26" ht="18.75" customHeight="1">
      <c r="A31" s="27" t="s">
        <v>41</v>
      </c>
      <c r="B31" s="16">
        <f>ROUND((-B9)*$G$3,2)</f>
        <v>-53358.8</v>
      </c>
      <c r="C31" s="16">
        <f aca="true" t="shared" si="8" ref="C31:N31">ROUND((-C9)*$G$3,2)</f>
        <v>-57939.2</v>
      </c>
      <c r="D31" s="16">
        <f t="shared" si="8"/>
        <v>-41236.8</v>
      </c>
      <c r="E31" s="16">
        <f t="shared" si="8"/>
        <v>-9812</v>
      </c>
      <c r="F31" s="16">
        <f t="shared" si="8"/>
        <v>-33233.2</v>
      </c>
      <c r="G31" s="16">
        <f t="shared" si="8"/>
        <v>-47471.6</v>
      </c>
      <c r="H31" s="16">
        <f t="shared" si="8"/>
        <v>-8641.6</v>
      </c>
      <c r="I31" s="16">
        <f t="shared" si="8"/>
        <v>-59074.4</v>
      </c>
      <c r="J31" s="16">
        <f t="shared" si="8"/>
        <v>-43370.8</v>
      </c>
      <c r="K31" s="16">
        <f t="shared" si="8"/>
        <v>-35367.2</v>
      </c>
      <c r="L31" s="16">
        <f t="shared" si="8"/>
        <v>-28331.6</v>
      </c>
      <c r="M31" s="16">
        <f t="shared" si="8"/>
        <v>-22184.8</v>
      </c>
      <c r="N31" s="16">
        <f t="shared" si="8"/>
        <v>-17573.6</v>
      </c>
      <c r="O31" s="32">
        <f aca="true" t="shared" si="9" ref="O31:O57">SUM(B31:N31)</f>
        <v>-457595.6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-6040.92</v>
      </c>
      <c r="C32" s="31">
        <f aca="true" t="shared" si="10" ref="C32:O32">SUM(C33:C50)</f>
        <v>-4534.31</v>
      </c>
      <c r="D32" s="31">
        <f t="shared" si="10"/>
        <v>-3925.87</v>
      </c>
      <c r="E32" s="31">
        <f t="shared" si="10"/>
        <v>-1231.36</v>
      </c>
      <c r="F32" s="31">
        <f t="shared" si="10"/>
        <v>-4157.66</v>
      </c>
      <c r="G32" s="31">
        <f t="shared" si="10"/>
        <v>-5939.51</v>
      </c>
      <c r="H32" s="31">
        <f t="shared" si="10"/>
        <v>-1014.06</v>
      </c>
      <c r="I32" s="31">
        <f t="shared" si="10"/>
        <v>-4418.42</v>
      </c>
      <c r="J32" s="31">
        <f t="shared" si="10"/>
        <v>-3969.33</v>
      </c>
      <c r="K32" s="31">
        <f t="shared" si="10"/>
        <v>-5171.72</v>
      </c>
      <c r="L32" s="31">
        <f t="shared" si="10"/>
        <v>-4737.12</v>
      </c>
      <c r="M32" s="31">
        <f t="shared" si="10"/>
        <v>-2694.51</v>
      </c>
      <c r="N32" s="31">
        <f t="shared" si="10"/>
        <v>-1419.67</v>
      </c>
      <c r="O32" s="31">
        <f t="shared" si="10"/>
        <v>-49254.46000000001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-6040.92</v>
      </c>
      <c r="C41" s="33">
        <v>-4534.31</v>
      </c>
      <c r="D41" s="33">
        <v>-3925.87</v>
      </c>
      <c r="E41" s="33">
        <v>-1231.36</v>
      </c>
      <c r="F41" s="33">
        <v>-4157.66</v>
      </c>
      <c r="G41" s="33">
        <v>-5939.51</v>
      </c>
      <c r="H41" s="33">
        <v>-1014.06</v>
      </c>
      <c r="I41" s="33">
        <v>-4418.42</v>
      </c>
      <c r="J41" s="33">
        <v>-3969.33</v>
      </c>
      <c r="K41" s="33">
        <v>-5171.72</v>
      </c>
      <c r="L41" s="33">
        <v>-4737.12</v>
      </c>
      <c r="M41" s="33">
        <v>-2694.51</v>
      </c>
      <c r="N41" s="33">
        <v>-1419.67</v>
      </c>
      <c r="O41" s="33">
        <f t="shared" si="9"/>
        <v>-49254.46000000001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2" ref="B55:N55">+B18+B29</f>
        <v>1441173.2100000002</v>
      </c>
      <c r="C55" s="36">
        <f t="shared" si="12"/>
        <v>1043165.97</v>
      </c>
      <c r="D55" s="36">
        <f t="shared" si="12"/>
        <v>921035.9</v>
      </c>
      <c r="E55" s="36">
        <f t="shared" si="12"/>
        <v>291891.52999999997</v>
      </c>
      <c r="F55" s="36">
        <f t="shared" si="12"/>
        <v>979169.09</v>
      </c>
      <c r="G55" s="36">
        <f t="shared" si="12"/>
        <v>1404163.3</v>
      </c>
      <c r="H55" s="36">
        <f t="shared" si="12"/>
        <v>241168.15</v>
      </c>
      <c r="I55" s="36">
        <f t="shared" si="12"/>
        <v>1030172.9899999999</v>
      </c>
      <c r="J55" s="36">
        <f t="shared" si="12"/>
        <v>926366.3599999999</v>
      </c>
      <c r="K55" s="36">
        <f t="shared" si="12"/>
        <v>1232222.1700000002</v>
      </c>
      <c r="L55" s="36">
        <f t="shared" si="12"/>
        <v>1138004.8599999999</v>
      </c>
      <c r="M55" s="36">
        <f t="shared" si="12"/>
        <v>647406.48</v>
      </c>
      <c r="N55" s="36">
        <f t="shared" si="12"/>
        <v>325263.11000000004</v>
      </c>
      <c r="O55" s="36">
        <f>SUM(B55:N55)</f>
        <v>11621203.12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3" ref="B61:O61">SUM(B62:B72)</f>
        <v>1441173.21</v>
      </c>
      <c r="C61" s="51">
        <f t="shared" si="13"/>
        <v>1043165.97</v>
      </c>
      <c r="D61" s="51">
        <f t="shared" si="13"/>
        <v>921035.89</v>
      </c>
      <c r="E61" s="51">
        <f t="shared" si="13"/>
        <v>291891.53</v>
      </c>
      <c r="F61" s="51">
        <f t="shared" si="13"/>
        <v>979169.1</v>
      </c>
      <c r="G61" s="51">
        <f t="shared" si="13"/>
        <v>1404163.3</v>
      </c>
      <c r="H61" s="51">
        <f t="shared" si="13"/>
        <v>241168.14</v>
      </c>
      <c r="I61" s="51">
        <f t="shared" si="13"/>
        <v>1030172.99</v>
      </c>
      <c r="J61" s="51">
        <f t="shared" si="13"/>
        <v>926366.36</v>
      </c>
      <c r="K61" s="51">
        <f t="shared" si="13"/>
        <v>1232222.18</v>
      </c>
      <c r="L61" s="51">
        <f t="shared" si="13"/>
        <v>1138004.87</v>
      </c>
      <c r="M61" s="51">
        <f t="shared" si="13"/>
        <v>647406.47</v>
      </c>
      <c r="N61" s="51">
        <f t="shared" si="13"/>
        <v>325263.11</v>
      </c>
      <c r="O61" s="36">
        <f t="shared" si="13"/>
        <v>11621203.12</v>
      </c>
      <c r="Q61"/>
    </row>
    <row r="62" spans="1:18" ht="18.75" customHeight="1">
      <c r="A62" s="26" t="s">
        <v>58</v>
      </c>
      <c r="B62" s="51">
        <v>1185620.1</v>
      </c>
      <c r="C62" s="51">
        <v>757804.64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1943424.7400000002</v>
      </c>
      <c r="P62"/>
      <c r="Q62"/>
      <c r="R62" s="43"/>
    </row>
    <row r="63" spans="1:16" ht="18.75" customHeight="1">
      <c r="A63" s="26" t="s">
        <v>59</v>
      </c>
      <c r="B63" s="51">
        <v>255553.11</v>
      </c>
      <c r="C63" s="51">
        <v>285361.33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540914.44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921035.89</v>
      </c>
      <c r="E64" s="52">
        <v>0</v>
      </c>
      <c r="F64" s="52">
        <v>0</v>
      </c>
      <c r="G64" s="52">
        <v>0</v>
      </c>
      <c r="H64" s="51">
        <v>241168.14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1162204.03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291891.53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291891.53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979169.1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979169.1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1404163.3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1404163.3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1030172.99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1030172.99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926366.36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926366.36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1232222.18</v>
      </c>
      <c r="L70" s="31">
        <v>1138004.87</v>
      </c>
      <c r="M70" s="52">
        <v>0</v>
      </c>
      <c r="N70" s="52">
        <v>0</v>
      </c>
      <c r="O70" s="36">
        <f t="shared" si="14"/>
        <v>2370227.05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647406.47</v>
      </c>
      <c r="N71" s="52">
        <v>0</v>
      </c>
      <c r="O71" s="36">
        <f t="shared" si="14"/>
        <v>647406.47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325263.11</v>
      </c>
      <c r="O72" s="55">
        <f t="shared" si="14"/>
        <v>325263.11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2022-11-03T17:24:55Z</dcterms:modified>
  <cp:category/>
  <cp:version/>
  <cp:contentType/>
  <cp:contentStatus/>
</cp:coreProperties>
</file>