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<sst xmlns="http://schemas.openxmlformats.org/spreadsheetml/2006/main" count="87" uniqueCount="86">
  <si>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</si>
  <si>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</si>
  <si>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</si>
  <si>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</si>
  <si>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</si>
  <si>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</si>
  <si>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</si>
  <si>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</si>
  <si>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</si>
  <si>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</si>
  <si>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</si>
  <si>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</si>
  <si>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</si>
  <si>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</si>
  <si>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</si>
  <si>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</si>
  <si>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</si>
  <si>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</si>
  <si>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</si>
  <si>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</si>
  <si>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</si>
  <si>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</si>
  <si>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</si>
  <si>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</si>
  <si>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</si>
  <si>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</si>
  <si>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</si>
  <si>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</si>
  <si>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</si>
  <si>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</si>
  <si>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</si>
  <si>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</si>
  <si>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</si>
  <si>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</si>
  <si>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</si>
  <si>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</si>
  <si>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</si>
  <si>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</si>
  <si>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</si>
  <si>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</si>
  <si>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</si>
  <si>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</si>
  <si>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</si>
  <si>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</si>
  <si>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</si>
  <si>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</si>
  <si>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</si>
  <si>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</si>
  <si>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</si>
  <si>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</si>
  <si>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</si>
  <si>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</si>
  <si>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</si>
  <si>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</si>
  <si>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</si>
  <si>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</si>
  <si>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</si>
  <si>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</si>
  <si>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</si>
  <si>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</si>
  <si>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</si>
  <si>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</si>
  <si>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</si>
  <si>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</si>
  <si>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</si>
  <si>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</si>
  <si>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</si>
  <si>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</si>
  <si>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</si>
  <si>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</si>
  <si>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</si>
  <si>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</si>
  <si>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</si>
  <si>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</si>
  <si>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</si>
  <si>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</si>
  <si>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</si>
  <si>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</si>
  <si>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</si>
  <si>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</si>
  <si>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</si>
  <si>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</si>
  <si>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</si>
  <si>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15/05/23 - VENCIMENTO 22/05/23</t>
  </si>
  <si>
    <t>5.3. Revisão de Remuneração pelo Transporte Coletivo ¹</t>
  </si>
  <si>
    <t>¹ Fator de transição e Ar condicionado, 22/12/22 e 16/02/23.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</si>
</sst>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88109</v>
      </c>
      <c r="C7" s="10">
        <f aca="true" t="shared" si="0" ref="C7:K7">C8+C11</f>
        <v>106735</v>
      </c>
      <c r="D7" s="10">
        <f t="shared" si="0"/>
        <v>315231</v>
      </c>
      <c r="E7" s="10">
        <f t="shared" si="0"/>
        <v>255087</v>
      </c>
      <c r="F7" s="10">
        <f t="shared" si="0"/>
        <v>263886</v>
      </c>
      <c r="G7" s="10">
        <f t="shared" si="0"/>
        <v>149832</v>
      </c>
      <c r="H7" s="10">
        <f t="shared" si="0"/>
        <v>83867</v>
      </c>
      <c r="I7" s="10">
        <f t="shared" si="0"/>
        <v>115400</v>
      </c>
      <c r="J7" s="10">
        <f t="shared" si="0"/>
        <v>122124</v>
      </c>
      <c r="K7" s="10">
        <f t="shared" si="0"/>
        <v>215523</v>
      </c>
      <c r="L7" s="10">
        <f aca="true" t="shared" si="1" ref="L7:L13">SUM(B7:K7)</f>
        <v>1715794</v>
      </c>
      <c r="M7" s="11"/>
    </row>
    <row r="8" spans="1:13" ht="17.25" customHeight="1">
      <c r="A8" s="12" t="s">
        <v>81</v>
      </c>
      <c r="B8" s="13">
        <f>B9+B10</f>
        <v>5016</v>
      </c>
      <c r="C8" s="13">
        <f aca="true" t="shared" si="2" ref="C8:K8">C9+C10</f>
        <v>5558</v>
      </c>
      <c r="D8" s="13">
        <f t="shared" si="2"/>
        <v>17391</v>
      </c>
      <c r="E8" s="13">
        <f t="shared" si="2"/>
        <v>12259</v>
      </c>
      <c r="F8" s="13">
        <f t="shared" si="2"/>
        <v>11617</v>
      </c>
      <c r="G8" s="13">
        <f t="shared" si="2"/>
        <v>8811</v>
      </c>
      <c r="H8" s="13">
        <f t="shared" si="2"/>
        <v>4351</v>
      </c>
      <c r="I8" s="13">
        <f t="shared" si="2"/>
        <v>4830</v>
      </c>
      <c r="J8" s="13">
        <f t="shared" si="2"/>
        <v>6366</v>
      </c>
      <c r="K8" s="13">
        <f t="shared" si="2"/>
        <v>10908</v>
      </c>
      <c r="L8" s="13">
        <f t="shared" si="1"/>
        <v>87107</v>
      </c>
      <c r="M8"/>
    </row>
    <row r="9" spans="1:13" ht="17.25" customHeight="1">
      <c r="A9" s="14" t="s">
        <v>18</v>
      </c>
      <c r="B9" s="15">
        <v>5014</v>
      </c>
      <c r="C9" s="15">
        <v>5558</v>
      </c>
      <c r="D9" s="15">
        <v>17391</v>
      </c>
      <c r="E9" s="15">
        <v>12259</v>
      </c>
      <c r="F9" s="15">
        <v>11617</v>
      </c>
      <c r="G9" s="15">
        <v>8811</v>
      </c>
      <c r="H9" s="15">
        <v>4298</v>
      </c>
      <c r="I9" s="15">
        <v>4830</v>
      </c>
      <c r="J9" s="15">
        <v>6366</v>
      </c>
      <c r="K9" s="15">
        <v>10908</v>
      </c>
      <c r="L9" s="13">
        <f t="shared" si="1"/>
        <v>87052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53</v>
      </c>
      <c r="I10" s="15">
        <v>0</v>
      </c>
      <c r="J10" s="15">
        <v>0</v>
      </c>
      <c r="K10" s="15">
        <v>0</v>
      </c>
      <c r="L10" s="13">
        <f t="shared" si="1"/>
        <v>55</v>
      </c>
      <c r="M10"/>
    </row>
    <row r="11" spans="1:13" ht="17.25" customHeight="1">
      <c r="A11" s="12" t="s">
        <v>70</v>
      </c>
      <c r="B11" s="15">
        <v>83093</v>
      </c>
      <c r="C11" s="15">
        <v>101177</v>
      </c>
      <c r="D11" s="15">
        <v>297840</v>
      </c>
      <c r="E11" s="15">
        <v>242828</v>
      </c>
      <c r="F11" s="15">
        <v>252269</v>
      </c>
      <c r="G11" s="15">
        <v>141021</v>
      </c>
      <c r="H11" s="15">
        <v>79516</v>
      </c>
      <c r="I11" s="15">
        <v>110570</v>
      </c>
      <c r="J11" s="15">
        <v>115758</v>
      </c>
      <c r="K11" s="15">
        <v>204615</v>
      </c>
      <c r="L11" s="13">
        <f t="shared" si="1"/>
        <v>1628687</v>
      </c>
      <c r="M11" s="60"/>
    </row>
    <row r="12" spans="1:13" ht="17.25" customHeight="1">
      <c r="A12" s="14" t="s">
        <v>82</v>
      </c>
      <c r="B12" s="15">
        <v>9055</v>
      </c>
      <c r="C12" s="15">
        <v>6975</v>
      </c>
      <c r="D12" s="15">
        <v>24433</v>
      </c>
      <c r="E12" s="15">
        <v>22192</v>
      </c>
      <c r="F12" s="15">
        <v>19421</v>
      </c>
      <c r="G12" s="15">
        <v>12135</v>
      </c>
      <c r="H12" s="15">
        <v>6628</v>
      </c>
      <c r="I12" s="15">
        <v>6121</v>
      </c>
      <c r="J12" s="15">
        <v>7834</v>
      </c>
      <c r="K12" s="15">
        <v>12567</v>
      </c>
      <c r="L12" s="13">
        <f t="shared" si="1"/>
        <v>127361</v>
      </c>
      <c r="M12" s="60"/>
    </row>
    <row r="13" spans="1:13" ht="17.25" customHeight="1">
      <c r="A13" s="14" t="s">
        <v>71</v>
      </c>
      <c r="B13" s="15">
        <f>+B11-B12</f>
        <v>74038</v>
      </c>
      <c r="C13" s="15">
        <f aca="true" t="shared" si="3" ref="C13:K13">+C11-C12</f>
        <v>94202</v>
      </c>
      <c r="D13" s="15">
        <f t="shared" si="3"/>
        <v>273407</v>
      </c>
      <c r="E13" s="15">
        <f t="shared" si="3"/>
        <v>220636</v>
      </c>
      <c r="F13" s="15">
        <f t="shared" si="3"/>
        <v>232848</v>
      </c>
      <c r="G13" s="15">
        <f t="shared" si="3"/>
        <v>128886</v>
      </c>
      <c r="H13" s="15">
        <f t="shared" si="3"/>
        <v>72888</v>
      </c>
      <c r="I13" s="15">
        <f t="shared" si="3"/>
        <v>104449</v>
      </c>
      <c r="J13" s="15">
        <f t="shared" si="3"/>
        <v>107924</v>
      </c>
      <c r="K13" s="15">
        <f t="shared" si="3"/>
        <v>192048</v>
      </c>
      <c r="L13" s="13">
        <f t="shared" si="1"/>
        <v>1501326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1.281597179444228</v>
      </c>
      <c r="C18" s="22">
        <v>1.212866420923801</v>
      </c>
      <c r="D18" s="22">
        <v>1.092184496406047</v>
      </c>
      <c r="E18" s="22">
        <v>1.091832456507914</v>
      </c>
      <c r="F18" s="22">
        <v>1.239828307530784</v>
      </c>
      <c r="G18" s="22">
        <v>1.204329717883538</v>
      </c>
      <c r="H18" s="22">
        <v>1.118760373736683</v>
      </c>
      <c r="I18" s="22">
        <v>1.217666730348049</v>
      </c>
      <c r="J18" s="22">
        <v>1.299408405384561</v>
      </c>
      <c r="K18" s="22">
        <v>1.135790868725927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817379.4600000001</v>
      </c>
      <c r="C20" s="25">
        <f aca="true" t="shared" si="4" ref="C20:K20">SUM(C21:C28)</f>
        <v>541594.59</v>
      </c>
      <c r="D20" s="25">
        <f t="shared" si="4"/>
        <v>1722979.0600000003</v>
      </c>
      <c r="E20" s="25">
        <f t="shared" si="4"/>
        <v>1400577.1700000002</v>
      </c>
      <c r="F20" s="25">
        <f t="shared" si="4"/>
        <v>1473259.23</v>
      </c>
      <c r="G20" s="25">
        <f t="shared" si="4"/>
        <v>891353.26</v>
      </c>
      <c r="H20" s="25">
        <f t="shared" si="4"/>
        <v>513018.07000000007</v>
      </c>
      <c r="I20" s="25">
        <f t="shared" si="4"/>
        <v>626805.1900000001</v>
      </c>
      <c r="J20" s="25">
        <f t="shared" si="4"/>
        <v>766912.22</v>
      </c>
      <c r="K20" s="25">
        <f t="shared" si="4"/>
        <v>965338.4699999999</v>
      </c>
      <c r="L20" s="25">
        <f>SUM(B20:K20)</f>
        <v>9719216.72</v>
      </c>
      <c r="M20"/>
    </row>
    <row r="21" spans="1:13" ht="17.25" customHeight="1">
      <c r="A21" s="26" t="s">
        <v>22</v>
      </c>
      <c r="B21" s="56">
        <f>ROUND((B15+B16)*B7,2)</f>
        <v>633089.6</v>
      </c>
      <c r="C21" s="56">
        <f aca="true" t="shared" si="5" ref="C21:K21">ROUND((C15+C16)*C7,2)</f>
        <v>432127.32</v>
      </c>
      <c r="D21" s="56">
        <f t="shared" si="5"/>
        <v>1518940.57</v>
      </c>
      <c r="E21" s="56">
        <f t="shared" si="5"/>
        <v>1245054.14</v>
      </c>
      <c r="F21" s="56">
        <f t="shared" si="5"/>
        <v>1138034.76</v>
      </c>
      <c r="G21" s="56">
        <f t="shared" si="5"/>
        <v>710503.34</v>
      </c>
      <c r="H21" s="56">
        <f t="shared" si="5"/>
        <v>438070.89</v>
      </c>
      <c r="I21" s="56">
        <f t="shared" si="5"/>
        <v>499762.78</v>
      </c>
      <c r="J21" s="56">
        <f t="shared" si="5"/>
        <v>569598.55</v>
      </c>
      <c r="K21" s="56">
        <f t="shared" si="5"/>
        <v>820862.45</v>
      </c>
      <c r="L21" s="33">
        <f aca="true" t="shared" si="6" ref="L21:L28">SUM(B21:K21)</f>
        <v>8006044.399999999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178276.25</v>
      </c>
      <c r="C22" s="33">
        <f t="shared" si="7"/>
        <v>91985.4</v>
      </c>
      <c r="D22" s="33">
        <f t="shared" si="7"/>
        <v>140022.77</v>
      </c>
      <c r="E22" s="33">
        <f t="shared" si="7"/>
        <v>114336.38</v>
      </c>
      <c r="F22" s="33">
        <f t="shared" si="7"/>
        <v>272932.95</v>
      </c>
      <c r="G22" s="33">
        <f t="shared" si="7"/>
        <v>145176.95</v>
      </c>
      <c r="H22" s="33">
        <f t="shared" si="7"/>
        <v>52025.46</v>
      </c>
      <c r="I22" s="33">
        <f t="shared" si="7"/>
        <v>108781.73</v>
      </c>
      <c r="J22" s="33">
        <f t="shared" si="7"/>
        <v>170542.59</v>
      </c>
      <c r="K22" s="33">
        <f t="shared" si="7"/>
        <v>111465.63</v>
      </c>
      <c r="L22" s="33">
        <f t="shared" si="6"/>
        <v>1385546.1099999999</v>
      </c>
      <c r="M22"/>
    </row>
    <row r="23" spans="1:13" ht="17.25" customHeight="1">
      <c r="A23" s="27" t="s">
        <v>24</v>
      </c>
      <c r="B23" s="33">
        <v>3206.84</v>
      </c>
      <c r="C23" s="33">
        <v>14999.84</v>
      </c>
      <c r="D23" s="33">
        <v>58113.47</v>
      </c>
      <c r="E23" s="33">
        <v>35797.77</v>
      </c>
      <c r="F23" s="33">
        <v>58498.76</v>
      </c>
      <c r="G23" s="33">
        <v>34477.86</v>
      </c>
      <c r="H23" s="33">
        <v>20485.95</v>
      </c>
      <c r="I23" s="33">
        <v>15656.7</v>
      </c>
      <c r="J23" s="33">
        <v>22252.26</v>
      </c>
      <c r="K23" s="33">
        <v>28172.83</v>
      </c>
      <c r="L23" s="33">
        <f t="shared" si="6"/>
        <v>291662.28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622.65</v>
      </c>
      <c r="C26" s="33">
        <v>411.62</v>
      </c>
      <c r="D26" s="33">
        <v>1313.03</v>
      </c>
      <c r="E26" s="33">
        <v>1065.53</v>
      </c>
      <c r="F26" s="33">
        <v>1122.85</v>
      </c>
      <c r="G26" s="33">
        <v>679.96</v>
      </c>
      <c r="H26" s="33">
        <v>390.78</v>
      </c>
      <c r="I26" s="33">
        <v>476.75</v>
      </c>
      <c r="J26" s="33">
        <v>583.57</v>
      </c>
      <c r="K26" s="33">
        <v>734.67</v>
      </c>
      <c r="L26" s="33">
        <f t="shared" si="6"/>
        <v>7401.41</v>
      </c>
      <c r="M26" s="60"/>
    </row>
    <row r="27" spans="1:13" ht="17.25" customHeight="1">
      <c r="A27" s="27" t="s">
        <v>74</v>
      </c>
      <c r="B27" s="33">
        <v>314.15</v>
      </c>
      <c r="C27" s="33">
        <v>236.95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4167.17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-124310.65</v>
      </c>
      <c r="C31" s="33">
        <f t="shared" si="8"/>
        <v>-24455.2</v>
      </c>
      <c r="D31" s="33">
        <f t="shared" si="8"/>
        <v>-76520.4</v>
      </c>
      <c r="E31" s="33">
        <f t="shared" si="8"/>
        <v>-59458.249999999905</v>
      </c>
      <c r="F31" s="33">
        <f t="shared" si="8"/>
        <v>-45444.990000000005</v>
      </c>
      <c r="G31" s="33">
        <f t="shared" si="8"/>
        <v>-38768.4</v>
      </c>
      <c r="H31" s="33">
        <f t="shared" si="8"/>
        <v>-25223.13</v>
      </c>
      <c r="I31" s="33">
        <f t="shared" si="8"/>
        <v>-27104.55</v>
      </c>
      <c r="J31" s="33">
        <f t="shared" si="8"/>
        <v>-21117.75</v>
      </c>
      <c r="K31" s="33">
        <f t="shared" si="8"/>
        <v>-47995.2</v>
      </c>
      <c r="L31" s="33">
        <f aca="true" t="shared" si="9" ref="L31:L38">SUM(B31:K31)</f>
        <v>-490398.5199999999</v>
      </c>
      <c r="M31"/>
    </row>
    <row r="32" spans="1:13" ht="18.75" customHeight="1">
      <c r="A32" s="27" t="s">
        <v>28</v>
      </c>
      <c r="B32" s="33">
        <f>B33+B34+B35+B36</f>
        <v>-22061.6</v>
      </c>
      <c r="C32" s="33">
        <f aca="true" t="shared" si="10" ref="C32:K32">C33+C34+C35+C36</f>
        <v>-24455.2</v>
      </c>
      <c r="D32" s="33">
        <f t="shared" si="10"/>
        <v>-76520.4</v>
      </c>
      <c r="E32" s="33">
        <f t="shared" si="10"/>
        <v>-53939.6</v>
      </c>
      <c r="F32" s="33">
        <f t="shared" si="10"/>
        <v>-51114.8</v>
      </c>
      <c r="G32" s="33">
        <f t="shared" si="10"/>
        <v>-38768.4</v>
      </c>
      <c r="H32" s="33">
        <f t="shared" si="10"/>
        <v>-18911.2</v>
      </c>
      <c r="I32" s="33">
        <f t="shared" si="10"/>
        <v>-27104.55</v>
      </c>
      <c r="J32" s="33">
        <f t="shared" si="10"/>
        <v>-28010.4</v>
      </c>
      <c r="K32" s="33">
        <f t="shared" si="10"/>
        <v>-47995.2</v>
      </c>
      <c r="L32" s="33">
        <f t="shared" si="9"/>
        <v>-388881.35000000003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-22061.6</v>
      </c>
      <c r="C33" s="33">
        <f t="shared" si="11"/>
        <v>-24455.2</v>
      </c>
      <c r="D33" s="33">
        <f t="shared" si="11"/>
        <v>-76520.4</v>
      </c>
      <c r="E33" s="33">
        <f t="shared" si="11"/>
        <v>-53939.6</v>
      </c>
      <c r="F33" s="33">
        <f t="shared" si="11"/>
        <v>-51114.8</v>
      </c>
      <c r="G33" s="33">
        <f t="shared" si="11"/>
        <v>-38768.4</v>
      </c>
      <c r="H33" s="33">
        <f t="shared" si="11"/>
        <v>-18911.2</v>
      </c>
      <c r="I33" s="33">
        <f t="shared" si="11"/>
        <v>-21252</v>
      </c>
      <c r="J33" s="33">
        <f t="shared" si="11"/>
        <v>-28010.4</v>
      </c>
      <c r="K33" s="33">
        <f t="shared" si="11"/>
        <v>-47995.2</v>
      </c>
      <c r="L33" s="33">
        <f t="shared" si="9"/>
        <v>-383028.80000000005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-5852.55</v>
      </c>
      <c r="J36" s="17">
        <v>0</v>
      </c>
      <c r="K36" s="17">
        <v>0</v>
      </c>
      <c r="L36" s="33">
        <f t="shared" si="9"/>
        <v>-5852.55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-114079.62999999992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0</v>
      </c>
      <c r="D50" s="17">
        <v>0</v>
      </c>
      <c r="E50" s="17">
        <v>0</v>
      </c>
      <c r="F50" s="17">
        <v>5669.81</v>
      </c>
      <c r="G50" s="17">
        <v>0</v>
      </c>
      <c r="H50" s="17">
        <v>0</v>
      </c>
      <c r="I50" s="17">
        <v>0</v>
      </c>
      <c r="J50" s="17">
        <v>6892.65</v>
      </c>
      <c r="K50" s="17">
        <v>0</v>
      </c>
      <c r="L50" s="33">
        <f aca="true" t="shared" si="14" ref="L50:L55">SUM(B50:K50)</f>
        <v>12562.46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693068.81</v>
      </c>
      <c r="C55" s="41">
        <f t="shared" si="16"/>
        <v>517139.38999999996</v>
      </c>
      <c r="D55" s="41">
        <f t="shared" si="16"/>
        <v>1646458.6600000004</v>
      </c>
      <c r="E55" s="41">
        <f t="shared" si="16"/>
        <v>1341118.9200000002</v>
      </c>
      <c r="F55" s="41">
        <f t="shared" si="16"/>
        <v>1427814.24</v>
      </c>
      <c r="G55" s="41">
        <f t="shared" si="16"/>
        <v>852584.86</v>
      </c>
      <c r="H55" s="41">
        <f t="shared" si="16"/>
        <v>487794.94000000006</v>
      </c>
      <c r="I55" s="41">
        <f t="shared" si="16"/>
        <v>599700.64</v>
      </c>
      <c r="J55" s="41">
        <f t="shared" si="16"/>
        <v>745794.47</v>
      </c>
      <c r="K55" s="41">
        <f t="shared" si="16"/>
        <v>917343.2699999999</v>
      </c>
      <c r="L55" s="42">
        <f t="shared" si="14"/>
        <v>9228818.200000001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693068.8</v>
      </c>
      <c r="C61" s="41">
        <f aca="true" t="shared" si="18" ref="C61:J61">SUM(C62:C73)</f>
        <v>517139.38</v>
      </c>
      <c r="D61" s="41">
        <f t="shared" si="18"/>
        <v>1646458.6628803834</v>
      </c>
      <c r="E61" s="41">
        <f t="shared" si="18"/>
        <v>1341118.9154507862</v>
      </c>
      <c r="F61" s="41">
        <f t="shared" si="18"/>
        <v>1427814.238162223</v>
      </c>
      <c r="G61" s="41">
        <f t="shared" si="18"/>
        <v>852584.861184559</v>
      </c>
      <c r="H61" s="41">
        <f t="shared" si="18"/>
        <v>487794.927186707</v>
      </c>
      <c r="I61" s="41">
        <f>SUM(I62:I78)</f>
        <v>599700.644074091</v>
      </c>
      <c r="J61" s="41">
        <f t="shared" si="18"/>
        <v>745794.4710000718</v>
      </c>
      <c r="K61" s="41">
        <f>SUM(K62:K75)</f>
        <v>917343.27</v>
      </c>
      <c r="L61" s="46">
        <f>SUM(B61:K61)</f>
        <v>9228818.169938821</v>
      </c>
      <c r="M61" s="40"/>
    </row>
    <row r="62" spans="1:13" ht="18.75" customHeight="1">
      <c r="A62" s="47" t="s">
        <v>45</v>
      </c>
      <c r="B62" s="48">
        <v>693068.8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693068.8</v>
      </c>
      <c r="M62"/>
    </row>
    <row r="63" spans="1:13" ht="18.75" customHeight="1">
      <c r="A63" s="47" t="s">
        <v>54</v>
      </c>
      <c r="B63" s="17">
        <v>0</v>
      </c>
      <c r="C63" s="48">
        <v>453427.81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453427.81</v>
      </c>
      <c r="M63"/>
    </row>
    <row r="64" spans="1:13" ht="18.75" customHeight="1">
      <c r="A64" s="47" t="s">
        <v>55</v>
      </c>
      <c r="B64" s="17">
        <v>0</v>
      </c>
      <c r="C64" s="48">
        <v>63711.57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63711.57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1646458.6628803834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1646458.6628803834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1341118.9154507862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1341118.9154507862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1427814.238162223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1427814.238162223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852584.861184559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852584.861184559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487794.927186707</v>
      </c>
      <c r="I69" s="17">
        <v>0</v>
      </c>
      <c r="J69" s="17">
        <v>0</v>
      </c>
      <c r="K69" s="17">
        <v>0</v>
      </c>
      <c r="L69" s="46">
        <f t="shared" si="19"/>
        <v>487794.927186707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599700.644074091</v>
      </c>
      <c r="J70" s="17">
        <v>0</v>
      </c>
      <c r="K70" s="17">
        <v>0</v>
      </c>
      <c r="L70" s="46">
        <f t="shared" si="19"/>
        <v>599700.644074091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745794.4710000718</v>
      </c>
      <c r="K71" s="17">
        <v>0</v>
      </c>
      <c r="L71" s="46">
        <f t="shared" si="19"/>
        <v>745794.4710000718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537012.75</v>
      </c>
      <c r="L72" s="46">
        <f t="shared" si="19"/>
        <v>537012.75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380330.52</v>
      </c>
      <c r="L73" s="46">
        <f t="shared" si="19"/>
        <v>380330.52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2023-05-19T18:50:05Z</dcterms:modified>
  <cp:category/>
  <cp:version/>
  <cp:contentType/>
  <cp:contentStatus/>
</cp:coreProperties>
</file>