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<sst xmlns="http://schemas.openxmlformats.org/spreadsheetml/2006/main" count="86" uniqueCount="85">
  <si>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</si>
  <si>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</si>
  <si>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</si>
  <si>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</si>
  <si>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</si>
  <si>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</si>
  <si>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</si>
  <si>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</si>
  <si>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</si>
  <si>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</si>
  <si>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</si>
  <si>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</si>
  <si>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</si>
  <si>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</si>
  <si>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</si>
  <si>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</si>
  <si>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</si>
  <si>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</si>
  <si>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</si>
  <si>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</si>
  <si>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</si>
  <si>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</si>
  <si>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</si>
  <si>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</si>
  <si>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</si>
  <si>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</si>
  <si>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</si>
  <si>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</si>
  <si>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</si>
  <si>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</si>
  <si>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</si>
  <si>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</si>
  <si>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</si>
  <si>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</si>
  <si>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</si>
  <si>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</si>
  <si>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</si>
  <si>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</si>
  <si>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</si>
  <si>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</si>
  <si>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</si>
  <si>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</si>
  <si>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</si>
  <si>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</si>
  <si>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</si>
  <si>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</si>
  <si>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</si>
  <si>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</si>
  <si>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</si>
  <si>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</si>
  <si>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</si>
  <si>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</si>
  <si>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</si>
  <si>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</si>
  <si>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</si>
  <si>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</si>
  <si>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</si>
  <si>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</si>
  <si>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</si>
  <si>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</si>
  <si>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</si>
  <si>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</si>
  <si>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</si>
  <si>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</si>
  <si>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</si>
  <si>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</si>
  <si>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</si>
  <si>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</si>
  <si>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</si>
  <si>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</si>
  <si>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</si>
  <si>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</si>
  <si>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</si>
  <si>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</si>
  <si>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</si>
  <si>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</si>
  <si>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</si>
  <si>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</si>
  <si>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</si>
  <si>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</si>
  <si>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</si>
  <si>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</si>
  <si>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</si>
  <si>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</si>
  <si>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31/05/23 - VENCIMENTO 07/06/23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</si>
</sst>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77318</v>
      </c>
      <c r="C7" s="10">
        <f aca="true" t="shared" si="0" ref="C7:K7">C8+C11</f>
        <v>97421</v>
      </c>
      <c r="D7" s="10">
        <f t="shared" si="0"/>
        <v>282487</v>
      </c>
      <c r="E7" s="10">
        <f t="shared" si="0"/>
        <v>220771</v>
      </c>
      <c r="F7" s="10">
        <f t="shared" si="0"/>
        <v>232201</v>
      </c>
      <c r="G7" s="10">
        <f t="shared" si="0"/>
        <v>136592</v>
      </c>
      <c r="H7" s="10">
        <f t="shared" si="0"/>
        <v>76266</v>
      </c>
      <c r="I7" s="10">
        <f t="shared" si="0"/>
        <v>109504</v>
      </c>
      <c r="J7" s="10">
        <f t="shared" si="0"/>
        <v>115732</v>
      </c>
      <c r="K7" s="10">
        <f t="shared" si="0"/>
        <v>203302</v>
      </c>
      <c r="L7" s="10">
        <f aca="true" t="shared" si="1" ref="L7:L13">SUM(B7:K7)</f>
        <v>1551594</v>
      </c>
      <c r="M7" s="11"/>
    </row>
    <row r="8" spans="1:13" ht="17.25" customHeight="1">
      <c r="A8" s="12" t="s">
        <v>82</v>
      </c>
      <c r="B8" s="13">
        <f>B9+B10</f>
        <v>4308</v>
      </c>
      <c r="C8" s="13">
        <f aca="true" t="shared" si="2" ref="C8:K8">C9+C10</f>
        <v>5130</v>
      </c>
      <c r="D8" s="13">
        <f t="shared" si="2"/>
        <v>15330</v>
      </c>
      <c r="E8" s="13">
        <f t="shared" si="2"/>
        <v>10408</v>
      </c>
      <c r="F8" s="13">
        <f t="shared" si="2"/>
        <v>9554</v>
      </c>
      <c r="G8" s="13">
        <f t="shared" si="2"/>
        <v>8068</v>
      </c>
      <c r="H8" s="13">
        <f t="shared" si="2"/>
        <v>3756</v>
      </c>
      <c r="I8" s="13">
        <f t="shared" si="2"/>
        <v>4266</v>
      </c>
      <c r="J8" s="13">
        <f t="shared" si="2"/>
        <v>5983</v>
      </c>
      <c r="K8" s="13">
        <f t="shared" si="2"/>
        <v>9840</v>
      </c>
      <c r="L8" s="13">
        <f t="shared" si="1"/>
        <v>76643</v>
      </c>
      <c r="M8"/>
    </row>
    <row r="9" spans="1:13" ht="17.25" customHeight="1">
      <c r="A9" s="14" t="s">
        <v>18</v>
      </c>
      <c r="B9" s="15">
        <v>4305</v>
      </c>
      <c r="C9" s="15">
        <v>5130</v>
      </c>
      <c r="D9" s="15">
        <v>15330</v>
      </c>
      <c r="E9" s="15">
        <v>10407</v>
      </c>
      <c r="F9" s="15">
        <v>9554</v>
      </c>
      <c r="G9" s="15">
        <v>8068</v>
      </c>
      <c r="H9" s="15">
        <v>3716</v>
      </c>
      <c r="I9" s="15">
        <v>4266</v>
      </c>
      <c r="J9" s="15">
        <v>5983</v>
      </c>
      <c r="K9" s="15">
        <v>9840</v>
      </c>
      <c r="L9" s="13">
        <f t="shared" si="1"/>
        <v>76599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 t="shared" si="1"/>
        <v>44</v>
      </c>
      <c r="M10"/>
    </row>
    <row r="11" spans="1:13" ht="17.25" customHeight="1">
      <c r="A11" s="12" t="s">
        <v>71</v>
      </c>
      <c r="B11" s="15">
        <v>73010</v>
      </c>
      <c r="C11" s="15">
        <v>92291</v>
      </c>
      <c r="D11" s="15">
        <v>267157</v>
      </c>
      <c r="E11" s="15">
        <v>210363</v>
      </c>
      <c r="F11" s="15">
        <v>222647</v>
      </c>
      <c r="G11" s="15">
        <v>128524</v>
      </c>
      <c r="H11" s="15">
        <v>72510</v>
      </c>
      <c r="I11" s="15">
        <v>105238</v>
      </c>
      <c r="J11" s="15">
        <v>109749</v>
      </c>
      <c r="K11" s="15">
        <v>193462</v>
      </c>
      <c r="L11" s="13">
        <f t="shared" si="1"/>
        <v>1474951</v>
      </c>
      <c r="M11" s="60"/>
    </row>
    <row r="12" spans="1:13" ht="17.25" customHeight="1">
      <c r="A12" s="14" t="s">
        <v>83</v>
      </c>
      <c r="B12" s="15">
        <v>6179</v>
      </c>
      <c r="C12" s="15">
        <v>4918</v>
      </c>
      <c r="D12" s="15">
        <v>17935</v>
      </c>
      <c r="E12" s="15">
        <v>15913</v>
      </c>
      <c r="F12" s="15">
        <v>14335</v>
      </c>
      <c r="G12" s="15">
        <v>8918</v>
      </c>
      <c r="H12" s="15">
        <v>4860</v>
      </c>
      <c r="I12" s="15">
        <v>4698</v>
      </c>
      <c r="J12" s="15">
        <v>5982</v>
      </c>
      <c r="K12" s="15">
        <v>9487</v>
      </c>
      <c r="L12" s="13">
        <f t="shared" si="1"/>
        <v>93225</v>
      </c>
      <c r="M12" s="60"/>
    </row>
    <row r="13" spans="1:13" ht="17.25" customHeight="1">
      <c r="A13" s="14" t="s">
        <v>72</v>
      </c>
      <c r="B13" s="15">
        <f>+B11-B12</f>
        <v>66831</v>
      </c>
      <c r="C13" s="15">
        <f aca="true" t="shared" si="3" ref="C13:K13">+C11-C12</f>
        <v>87373</v>
      </c>
      <c r="D13" s="15">
        <f t="shared" si="3"/>
        <v>249222</v>
      </c>
      <c r="E13" s="15">
        <f t="shared" si="3"/>
        <v>194450</v>
      </c>
      <c r="F13" s="15">
        <f t="shared" si="3"/>
        <v>208312</v>
      </c>
      <c r="G13" s="15">
        <f t="shared" si="3"/>
        <v>119606</v>
      </c>
      <c r="H13" s="15">
        <f t="shared" si="3"/>
        <v>67650</v>
      </c>
      <c r="I13" s="15">
        <f t="shared" si="3"/>
        <v>100540</v>
      </c>
      <c r="J13" s="15">
        <f t="shared" si="3"/>
        <v>103767</v>
      </c>
      <c r="K13" s="15">
        <f t="shared" si="3"/>
        <v>183975</v>
      </c>
      <c r="L13" s="13">
        <f t="shared" si="1"/>
        <v>1381726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1.431630936075152</v>
      </c>
      <c r="C18" s="22">
        <v>1.313749437602653</v>
      </c>
      <c r="D18" s="22">
        <v>1.207413845827383</v>
      </c>
      <c r="E18" s="22">
        <v>1.241032609186387</v>
      </c>
      <c r="F18" s="22">
        <v>1.383552346278986</v>
      </c>
      <c r="G18" s="22">
        <v>1.30453991546488</v>
      </c>
      <c r="H18" s="22">
        <v>1.216702348691285</v>
      </c>
      <c r="I18" s="22">
        <v>1.268522827164476</v>
      </c>
      <c r="J18" s="22">
        <v>1.366532443581414</v>
      </c>
      <c r="K18" s="22">
        <v>1.203322028272691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801118.93</v>
      </c>
      <c r="C20" s="25">
        <f aca="true" t="shared" si="4" ref="C20:K20">SUM(C21:C28)</f>
        <v>535781.8400000001</v>
      </c>
      <c r="D20" s="25">
        <f t="shared" si="4"/>
        <v>1710479.1300000001</v>
      </c>
      <c r="E20" s="25">
        <f t="shared" si="4"/>
        <v>1379058.3399999999</v>
      </c>
      <c r="F20" s="25">
        <f t="shared" si="4"/>
        <v>1448685.41</v>
      </c>
      <c r="G20" s="25">
        <f t="shared" si="4"/>
        <v>880382.26</v>
      </c>
      <c r="H20" s="25">
        <f t="shared" si="4"/>
        <v>507403.21</v>
      </c>
      <c r="I20" s="25">
        <f t="shared" si="4"/>
        <v>619372.29</v>
      </c>
      <c r="J20" s="25">
        <f t="shared" si="4"/>
        <v>764709.7100000002</v>
      </c>
      <c r="K20" s="25">
        <f t="shared" si="4"/>
        <v>964934.4599999998</v>
      </c>
      <c r="L20" s="25">
        <f>SUM(B20:K20)</f>
        <v>9611925.58</v>
      </c>
      <c r="M20"/>
    </row>
    <row r="21" spans="1:13" ht="17.25" customHeight="1">
      <c r="A21" s="26" t="s">
        <v>22</v>
      </c>
      <c r="B21" s="56">
        <f>ROUND((B15+B16)*B7,2)</f>
        <v>555553.03</v>
      </c>
      <c r="C21" s="56">
        <f aca="true" t="shared" si="5" ref="C21:K21">ROUND((C15+C16)*C7,2)</f>
        <v>394418.66</v>
      </c>
      <c r="D21" s="56">
        <f t="shared" si="5"/>
        <v>1361163.61</v>
      </c>
      <c r="E21" s="56">
        <f t="shared" si="5"/>
        <v>1077561.17</v>
      </c>
      <c r="F21" s="56">
        <f t="shared" si="5"/>
        <v>1001390.03</v>
      </c>
      <c r="G21" s="56">
        <f t="shared" si="5"/>
        <v>647719.26</v>
      </c>
      <c r="H21" s="56">
        <f t="shared" si="5"/>
        <v>398367.82</v>
      </c>
      <c r="I21" s="56">
        <f t="shared" si="5"/>
        <v>474228.97</v>
      </c>
      <c r="J21" s="56">
        <f t="shared" si="5"/>
        <v>539785.62</v>
      </c>
      <c r="K21" s="56">
        <f t="shared" si="5"/>
        <v>774316.33</v>
      </c>
      <c r="L21" s="33">
        <f aca="true" t="shared" si="6" ref="L21:L28">SUM(B21:K21)</f>
        <v>7224504.5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239793.87</v>
      </c>
      <c r="C22" s="33">
        <f t="shared" si="7"/>
        <v>123748.63</v>
      </c>
      <c r="D22" s="33">
        <f t="shared" si="7"/>
        <v>282324.18</v>
      </c>
      <c r="E22" s="33">
        <f t="shared" si="7"/>
        <v>259727.38</v>
      </c>
      <c r="F22" s="33">
        <f t="shared" si="7"/>
        <v>384085.5</v>
      </c>
      <c r="G22" s="33">
        <f t="shared" si="7"/>
        <v>197256.37</v>
      </c>
      <c r="H22" s="33">
        <f t="shared" si="7"/>
        <v>86327.24</v>
      </c>
      <c r="I22" s="33">
        <f t="shared" si="7"/>
        <v>127341.3</v>
      </c>
      <c r="J22" s="33">
        <f t="shared" si="7"/>
        <v>197848.94</v>
      </c>
      <c r="K22" s="33">
        <f t="shared" si="7"/>
        <v>157435.57</v>
      </c>
      <c r="L22" s="33">
        <f t="shared" si="6"/>
        <v>2055888.9800000002</v>
      </c>
      <c r="M22"/>
    </row>
    <row r="23" spans="1:13" ht="17.25" customHeight="1">
      <c r="A23" s="27" t="s">
        <v>24</v>
      </c>
      <c r="B23" s="33">
        <v>2973.23</v>
      </c>
      <c r="C23" s="33">
        <v>15132.59</v>
      </c>
      <c r="D23" s="33">
        <v>61089.38</v>
      </c>
      <c r="E23" s="33">
        <v>36389.02</v>
      </c>
      <c r="F23" s="33">
        <v>59427.7</v>
      </c>
      <c r="G23" s="33">
        <v>34216.73</v>
      </c>
      <c r="H23" s="33">
        <v>20272.53</v>
      </c>
      <c r="I23" s="33">
        <v>15198.19</v>
      </c>
      <c r="J23" s="33">
        <v>22553.96</v>
      </c>
      <c r="K23" s="33">
        <v>28340.09</v>
      </c>
      <c r="L23" s="33">
        <f t="shared" si="6"/>
        <v>295593.42000000004</v>
      </c>
      <c r="M23"/>
    </row>
    <row r="24" spans="1:13" ht="17.25" customHeight="1">
      <c r="A24" s="27" t="s">
        <v>25</v>
      </c>
      <c r="B24" s="33">
        <v>1729.28</v>
      </c>
      <c r="C24" s="29">
        <v>1729.28</v>
      </c>
      <c r="D24" s="29">
        <v>3458.56</v>
      </c>
      <c r="E24" s="29">
        <v>3458.56</v>
      </c>
      <c r="F24" s="33">
        <v>1729.28</v>
      </c>
      <c r="G24" s="29">
        <v>0</v>
      </c>
      <c r="H24" s="33">
        <v>1729.28</v>
      </c>
      <c r="I24" s="29">
        <v>1729.28</v>
      </c>
      <c r="J24" s="29">
        <v>3458.56</v>
      </c>
      <c r="K24" s="29">
        <v>3458.56</v>
      </c>
      <c r="L24" s="33">
        <f t="shared" si="6"/>
        <v>22480.640000000003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411.62</v>
      </c>
      <c r="D26" s="33">
        <v>1313.03</v>
      </c>
      <c r="E26" s="33">
        <v>1057.72</v>
      </c>
      <c r="F26" s="33">
        <v>1112.42</v>
      </c>
      <c r="G26" s="33">
        <v>674.75</v>
      </c>
      <c r="H26" s="33">
        <v>390.78</v>
      </c>
      <c r="I26" s="33">
        <v>476.75</v>
      </c>
      <c r="J26" s="33">
        <v>586.17</v>
      </c>
      <c r="K26" s="33">
        <v>739.88</v>
      </c>
      <c r="L26" s="33">
        <f t="shared" si="6"/>
        <v>7377.95</v>
      </c>
      <c r="M26" s="60"/>
    </row>
    <row r="27" spans="1:13" ht="17.25" customHeight="1">
      <c r="A27" s="27" t="s">
        <v>75</v>
      </c>
      <c r="B27" s="33">
        <v>314.15</v>
      </c>
      <c r="C27" s="33">
        <v>237.03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</v>
      </c>
      <c r="K27" s="33">
        <v>440.83</v>
      </c>
      <c r="L27" s="33">
        <f t="shared" si="6"/>
        <v>4167.33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-121191.07</v>
      </c>
      <c r="C31" s="33">
        <f t="shared" si="8"/>
        <v>-22572</v>
      </c>
      <c r="D31" s="33">
        <f t="shared" si="8"/>
        <v>-67452</v>
      </c>
      <c r="E31" s="33">
        <f t="shared" si="8"/>
        <v>-51309.53999999999</v>
      </c>
      <c r="F31" s="33">
        <f t="shared" si="8"/>
        <v>-42037.6</v>
      </c>
      <c r="G31" s="33">
        <f t="shared" si="8"/>
        <v>-35499.2</v>
      </c>
      <c r="H31" s="33">
        <f t="shared" si="8"/>
        <v>-22662.18</v>
      </c>
      <c r="I31" s="33">
        <f t="shared" si="8"/>
        <v>-30589.53</v>
      </c>
      <c r="J31" s="33">
        <f t="shared" si="8"/>
        <v>-26325.2</v>
      </c>
      <c r="K31" s="33">
        <f t="shared" si="8"/>
        <v>-43296</v>
      </c>
      <c r="L31" s="33">
        <f aca="true" t="shared" si="9" ref="L31:L38">SUM(B31:K31)</f>
        <v>-462934.32</v>
      </c>
      <c r="M31"/>
    </row>
    <row r="32" spans="1:13" ht="18.75" customHeight="1">
      <c r="A32" s="27" t="s">
        <v>28</v>
      </c>
      <c r="B32" s="33">
        <f>B33+B34+B35+B36</f>
        <v>-18942</v>
      </c>
      <c r="C32" s="33">
        <f aca="true" t="shared" si="10" ref="C32:K32">C33+C34+C35+C36</f>
        <v>-22572</v>
      </c>
      <c r="D32" s="33">
        <f t="shared" si="10"/>
        <v>-67452</v>
      </c>
      <c r="E32" s="33">
        <f t="shared" si="10"/>
        <v>-45790.8</v>
      </c>
      <c r="F32" s="33">
        <f t="shared" si="10"/>
        <v>-42037.6</v>
      </c>
      <c r="G32" s="33">
        <f t="shared" si="10"/>
        <v>-35499.2</v>
      </c>
      <c r="H32" s="33">
        <f t="shared" si="10"/>
        <v>-16350.4</v>
      </c>
      <c r="I32" s="33">
        <f t="shared" si="10"/>
        <v>-30589.53</v>
      </c>
      <c r="J32" s="33">
        <f t="shared" si="10"/>
        <v>-26325.2</v>
      </c>
      <c r="K32" s="33">
        <f t="shared" si="10"/>
        <v>-43296</v>
      </c>
      <c r="L32" s="33">
        <f t="shared" si="9"/>
        <v>-348854.73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-18942</v>
      </c>
      <c r="C33" s="33">
        <f t="shared" si="11"/>
        <v>-22572</v>
      </c>
      <c r="D33" s="33">
        <f t="shared" si="11"/>
        <v>-67452</v>
      </c>
      <c r="E33" s="33">
        <f t="shared" si="11"/>
        <v>-45790.8</v>
      </c>
      <c r="F33" s="33">
        <f t="shared" si="11"/>
        <v>-42037.6</v>
      </c>
      <c r="G33" s="33">
        <f t="shared" si="11"/>
        <v>-35499.2</v>
      </c>
      <c r="H33" s="33">
        <f t="shared" si="11"/>
        <v>-16350.4</v>
      </c>
      <c r="I33" s="33">
        <f t="shared" si="11"/>
        <v>-18770.4</v>
      </c>
      <c r="J33" s="33">
        <f t="shared" si="11"/>
        <v>-26325.2</v>
      </c>
      <c r="K33" s="33">
        <f t="shared" si="11"/>
        <v>-43296</v>
      </c>
      <c r="L33" s="33">
        <f t="shared" si="9"/>
        <v>-337035.6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-11819.13</v>
      </c>
      <c r="J36" s="17">
        <v>0</v>
      </c>
      <c r="K36" s="17">
        <v>0</v>
      </c>
      <c r="L36" s="33">
        <f t="shared" si="9"/>
        <v>-11819.13</v>
      </c>
      <c r="M36"/>
    </row>
    <row r="37" spans="1:13" s="36" customFormat="1" ht="18.75" customHeight="1">
      <c r="A37" s="27" t="s">
        <v>32</v>
      </c>
      <c r="B37" s="38">
        <f>SUM(B38:B49)</f>
        <v>-102249.07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-5518.739999999991</v>
      </c>
      <c r="F37" s="38">
        <f t="shared" si="12"/>
        <v>0</v>
      </c>
      <c r="G37" s="38">
        <f t="shared" si="12"/>
        <v>0</v>
      </c>
      <c r="H37" s="38">
        <f t="shared" si="12"/>
        <v>-6311.78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-114079.59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-24196.13</v>
      </c>
      <c r="C39" s="17">
        <v>0</v>
      </c>
      <c r="D39" s="17">
        <v>0</v>
      </c>
      <c r="E39" s="33">
        <v>-5518.74</v>
      </c>
      <c r="F39" s="28">
        <v>0</v>
      </c>
      <c r="G39" s="28">
        <v>0</v>
      </c>
      <c r="H39" s="33">
        <v>-6311.78</v>
      </c>
      <c r="I39" s="17">
        <v>0</v>
      </c>
      <c r="J39" s="28">
        <v>0</v>
      </c>
      <c r="K39" s="17">
        <v>0</v>
      </c>
      <c r="L39" s="33">
        <f>SUM(B39:K39)</f>
        <v>-36026.65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679927.8600000001</v>
      </c>
      <c r="C55" s="41">
        <f t="shared" si="16"/>
        <v>513209.8400000001</v>
      </c>
      <c r="D55" s="41">
        <f t="shared" si="16"/>
        <v>1643027.1300000001</v>
      </c>
      <c r="E55" s="41">
        <f t="shared" si="16"/>
        <v>1327748.7999999998</v>
      </c>
      <c r="F55" s="41">
        <f t="shared" si="16"/>
        <v>1406647.8099999998</v>
      </c>
      <c r="G55" s="41">
        <f t="shared" si="16"/>
        <v>844883.06</v>
      </c>
      <c r="H55" s="41">
        <f t="shared" si="16"/>
        <v>484741.03</v>
      </c>
      <c r="I55" s="41">
        <f t="shared" si="16"/>
        <v>588782.76</v>
      </c>
      <c r="J55" s="41">
        <f t="shared" si="16"/>
        <v>738384.5100000002</v>
      </c>
      <c r="K55" s="41">
        <f t="shared" si="16"/>
        <v>921638.4599999998</v>
      </c>
      <c r="L55" s="42">
        <f t="shared" si="14"/>
        <v>9148991.26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679927.85</v>
      </c>
      <c r="C61" s="41">
        <f aca="true" t="shared" si="18" ref="C61:J61">SUM(C62:C73)</f>
        <v>513209.84</v>
      </c>
      <c r="D61" s="41">
        <f t="shared" si="18"/>
        <v>1643027.1267605643</v>
      </c>
      <c r="E61" s="41">
        <f t="shared" si="18"/>
        <v>1327748.8034932576</v>
      </c>
      <c r="F61" s="41">
        <f t="shared" si="18"/>
        <v>1406647.804571485</v>
      </c>
      <c r="G61" s="41">
        <f t="shared" si="18"/>
        <v>844883.0731453641</v>
      </c>
      <c r="H61" s="41">
        <f t="shared" si="18"/>
        <v>484741.03158107266</v>
      </c>
      <c r="I61" s="41">
        <f>SUM(I62:I78)</f>
        <v>588782.7595621219</v>
      </c>
      <c r="J61" s="41">
        <f t="shared" si="18"/>
        <v>738384.5110810242</v>
      </c>
      <c r="K61" s="41">
        <f>SUM(K62:K75)</f>
        <v>921638.46</v>
      </c>
      <c r="L61" s="46">
        <f>SUM(B61:K61)</f>
        <v>9148991.26019489</v>
      </c>
      <c r="M61" s="40"/>
    </row>
    <row r="62" spans="1:13" ht="18.75" customHeight="1">
      <c r="A62" s="47" t="s">
        <v>46</v>
      </c>
      <c r="B62" s="48">
        <v>679927.85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679927.85</v>
      </c>
      <c r="M62"/>
    </row>
    <row r="63" spans="1:13" ht="18.75" customHeight="1">
      <c r="A63" s="47" t="s">
        <v>55</v>
      </c>
      <c r="B63" s="17">
        <v>0</v>
      </c>
      <c r="C63" s="48">
        <v>448494.08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448494.08</v>
      </c>
      <c r="M63"/>
    </row>
    <row r="64" spans="1:13" ht="18.75" customHeight="1">
      <c r="A64" s="47" t="s">
        <v>56</v>
      </c>
      <c r="B64" s="17">
        <v>0</v>
      </c>
      <c r="C64" s="48">
        <v>64715.76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64715.76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1643027.1267605643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1643027.1267605643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1327748.8034932576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1327748.8034932576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1406647.804571485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1406647.804571485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844883.0731453641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844883.0731453641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484741.03158107266</v>
      </c>
      <c r="I69" s="17">
        <v>0</v>
      </c>
      <c r="J69" s="17">
        <v>0</v>
      </c>
      <c r="K69" s="17">
        <v>0</v>
      </c>
      <c r="L69" s="46">
        <f t="shared" si="19"/>
        <v>484741.03158107266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588782.7595621219</v>
      </c>
      <c r="J70" s="17">
        <v>0</v>
      </c>
      <c r="K70" s="17">
        <v>0</v>
      </c>
      <c r="L70" s="46">
        <f t="shared" si="19"/>
        <v>588782.7595621219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738384.5110810242</v>
      </c>
      <c r="K71" s="17">
        <v>0</v>
      </c>
      <c r="L71" s="46">
        <f t="shared" si="19"/>
        <v>738384.5110810242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539987.97</v>
      </c>
      <c r="L72" s="46">
        <f t="shared" si="19"/>
        <v>539987.97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381650.49</v>
      </c>
      <c r="L73" s="46">
        <f t="shared" si="19"/>
        <v>381650.49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2023-06-07T13:59:13Z</dcterms:modified>
  <cp:category/>
  <cp:version/>
  <cp:contentType/>
  <cp:contentStatus/>
</cp:coreProperties>
</file>