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<sst xmlns="http://schemas.openxmlformats.org/spreadsheetml/2006/main" count="83" uniqueCount="82">
  <si>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</si>
  <si>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</si>
  <si>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</si>
  <si>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</si>
  <si>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</si>
  <si>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</si>
  <si>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</si>
  <si>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</si>
  <si>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</si>
  <si>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</si>
  <si>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</si>
  <si>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</si>
  <si>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</si>
  <si>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</si>
  <si>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</si>
  <si>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</si>
  <si>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</si>
  <si>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</si>
  <si>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</si>
  <si>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</si>
  <si>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</si>
  <si>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</si>
  <si>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</si>
  <si>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</si>
  <si>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</si>
  <si>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</si>
  <si>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</si>
  <si>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</si>
  <si>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</si>
  <si>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</si>
  <si>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</si>
  <si>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</si>
  <si>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</si>
  <si>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</si>
  <si>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</si>
  <si>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</si>
  <si>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</si>
  <si>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</si>
  <si>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</si>
  <si>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</si>
  <si>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</si>
  <si>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</si>
  <si>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</si>
  <si>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</si>
  <si>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</si>
  <si>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</si>
  <si>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</si>
  <si>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</si>
  <si>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</si>
  <si>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</si>
  <si>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</si>
  <si>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</si>
  <si>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</si>
  <si>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</si>
  <si>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</si>
  <si>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</si>
  <si>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</si>
  <si>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</si>
  <si>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</si>
  <si>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</si>
  <si>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</si>
  <si>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</si>
  <si>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</si>
  <si>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</si>
  <si>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</si>
  <si>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</si>
  <si>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</si>
  <si>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</si>
  <si>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</si>
  <si>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</si>
  <si>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</si>
  <si>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</si>
  <si>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</si>
  <si>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</si>
  <si>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</si>
  <si>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</si>
  <si>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</si>
  <si>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</si>
  <si>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</si>
  <si>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05/05/23 - VENCIMENTO 12/05/23</t>
  </si>
  <si>
    <t>5.3. Revisão de Remuneração pelo Transporte Coletivo ¹</t>
  </si>
  <si>
    <t>¹ Revisões de 01 a25/04: tarifa de combustível e fator de transição.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</si>
</sst>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344853</v>
      </c>
      <c r="C7" s="46">
        <f aca="true" t="shared" si="0" ref="C7:J7">+C8+C11</f>
        <v>276328</v>
      </c>
      <c r="D7" s="46">
        <f t="shared" si="0"/>
        <v>340805</v>
      </c>
      <c r="E7" s="46">
        <f t="shared" si="0"/>
        <v>184813</v>
      </c>
      <c r="F7" s="46">
        <f t="shared" si="0"/>
        <v>241163</v>
      </c>
      <c r="G7" s="46">
        <f t="shared" si="0"/>
        <v>232504</v>
      </c>
      <c r="H7" s="46">
        <f t="shared" si="0"/>
        <v>272062</v>
      </c>
      <c r="I7" s="46">
        <f t="shared" si="0"/>
        <v>379052</v>
      </c>
      <c r="J7" s="46">
        <f t="shared" si="0"/>
        <v>120339</v>
      </c>
      <c r="K7" s="38">
        <f aca="true" t="shared" si="1" ref="K7:K13">SUM(B7:J7)</f>
        <v>2391919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17555</v>
      </c>
      <c r="C8" s="44">
        <f t="shared" si="2"/>
        <v>16992</v>
      </c>
      <c r="D8" s="44">
        <f t="shared" si="2"/>
        <v>16385</v>
      </c>
      <c r="E8" s="44">
        <f t="shared" si="2"/>
        <v>11177</v>
      </c>
      <c r="F8" s="44">
        <f t="shared" si="2"/>
        <v>12843</v>
      </c>
      <c r="G8" s="44">
        <f t="shared" si="2"/>
        <v>6569</v>
      </c>
      <c r="H8" s="44">
        <f t="shared" si="2"/>
        <v>5881</v>
      </c>
      <c r="I8" s="44">
        <f t="shared" si="2"/>
        <v>17735</v>
      </c>
      <c r="J8" s="44">
        <f t="shared" si="2"/>
        <v>3562</v>
      </c>
      <c r="K8" s="38">
        <f t="shared" si="1"/>
        <v>108699</v>
      </c>
      <c r="L8"/>
      <c r="M8"/>
      <c r="N8"/>
    </row>
    <row r="9" spans="1:14" ht="16.5" customHeight="1">
      <c r="A9" s="22" t="s">
        <v>31</v>
      </c>
      <c r="B9" s="44">
        <v>17498</v>
      </c>
      <c r="C9" s="44">
        <v>16983</v>
      </c>
      <c r="D9" s="44">
        <v>16381</v>
      </c>
      <c r="E9" s="44">
        <v>11007</v>
      </c>
      <c r="F9" s="44">
        <v>12835</v>
      </c>
      <c r="G9" s="44">
        <v>6568</v>
      </c>
      <c r="H9" s="44">
        <v>5881</v>
      </c>
      <c r="I9" s="44">
        <v>17676</v>
      </c>
      <c r="J9" s="44">
        <v>3562</v>
      </c>
      <c r="K9" s="38">
        <f t="shared" si="1"/>
        <v>108391</v>
      </c>
      <c r="L9"/>
      <c r="M9"/>
      <c r="N9"/>
    </row>
    <row r="10" spans="1:14" ht="16.5" customHeight="1">
      <c r="A10" s="22" t="s">
        <v>30</v>
      </c>
      <c r="B10" s="44">
        <v>57</v>
      </c>
      <c r="C10" s="44">
        <v>9</v>
      </c>
      <c r="D10" s="44">
        <v>4</v>
      </c>
      <c r="E10" s="44">
        <v>170</v>
      </c>
      <c r="F10" s="44">
        <v>8</v>
      </c>
      <c r="G10" s="44">
        <v>1</v>
      </c>
      <c r="H10" s="44">
        <v>0</v>
      </c>
      <c r="I10" s="44">
        <v>59</v>
      </c>
      <c r="J10" s="44">
        <v>0</v>
      </c>
      <c r="K10" s="38">
        <f t="shared" si="1"/>
        <v>308</v>
      </c>
      <c r="L10"/>
      <c r="M10"/>
      <c r="N10"/>
    </row>
    <row r="11" spans="1:14" ht="16.5" customHeight="1">
      <c r="A11" s="43" t="s">
        <v>66</v>
      </c>
      <c r="B11" s="42">
        <v>327298</v>
      </c>
      <c r="C11" s="42">
        <v>259336</v>
      </c>
      <c r="D11" s="42">
        <v>324420</v>
      </c>
      <c r="E11" s="42">
        <v>173636</v>
      </c>
      <c r="F11" s="42">
        <v>228320</v>
      </c>
      <c r="G11" s="42">
        <v>225935</v>
      </c>
      <c r="H11" s="42">
        <v>266181</v>
      </c>
      <c r="I11" s="42">
        <v>361317</v>
      </c>
      <c r="J11" s="42">
        <v>116777</v>
      </c>
      <c r="K11" s="38">
        <f t="shared" si="1"/>
        <v>2283220</v>
      </c>
      <c r="L11" s="59"/>
      <c r="M11" s="59"/>
      <c r="N11" s="59"/>
    </row>
    <row r="12" spans="1:14" ht="16.5" customHeight="1">
      <c r="A12" s="22" t="s">
        <v>78</v>
      </c>
      <c r="B12" s="42">
        <v>23434</v>
      </c>
      <c r="C12" s="42">
        <v>20178</v>
      </c>
      <c r="D12" s="42">
        <v>26088</v>
      </c>
      <c r="E12" s="42">
        <v>16389</v>
      </c>
      <c r="F12" s="42">
        <v>14272</v>
      </c>
      <c r="G12" s="42">
        <v>12918</v>
      </c>
      <c r="H12" s="42">
        <v>13315</v>
      </c>
      <c r="I12" s="42">
        <v>19508</v>
      </c>
      <c r="J12" s="42">
        <v>5343</v>
      </c>
      <c r="K12" s="38">
        <f t="shared" si="1"/>
        <v>151445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303864</v>
      </c>
      <c r="C13" s="42">
        <f>+C11-C12</f>
        <v>239158</v>
      </c>
      <c r="D13" s="42">
        <f>+D11-D12</f>
        <v>298332</v>
      </c>
      <c r="E13" s="42">
        <f aca="true" t="shared" si="3" ref="E13:J13">+E11-E12</f>
        <v>157247</v>
      </c>
      <c r="F13" s="42">
        <f t="shared" si="3"/>
        <v>214048</v>
      </c>
      <c r="G13" s="42">
        <f t="shared" si="3"/>
        <v>213017</v>
      </c>
      <c r="H13" s="42">
        <f t="shared" si="3"/>
        <v>252866</v>
      </c>
      <c r="I13" s="42">
        <f t="shared" si="3"/>
        <v>341809</v>
      </c>
      <c r="J13" s="42">
        <f t="shared" si="3"/>
        <v>111434</v>
      </c>
      <c r="K13" s="38">
        <f t="shared" si="1"/>
        <v>2131775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1.10437005986202</v>
      </c>
      <c r="C18" s="39">
        <v>1.173648524021053</v>
      </c>
      <c r="D18" s="39">
        <v>1.079118645041028</v>
      </c>
      <c r="E18" s="39">
        <v>1.408630176281867</v>
      </c>
      <c r="F18" s="39">
        <v>1.01668101352119</v>
      </c>
      <c r="G18" s="39">
        <v>1.128027115585525</v>
      </c>
      <c r="H18" s="39">
        <v>1.11376888192107</v>
      </c>
      <c r="I18" s="39">
        <v>1.097341470474566</v>
      </c>
      <c r="J18" s="39">
        <v>1.071955830874416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1750094.3899999997</v>
      </c>
      <c r="C20" s="36">
        <f aca="true" t="shared" si="4" ref="C20:J20">SUM(C21:C28)</f>
        <v>1635169.79</v>
      </c>
      <c r="D20" s="36">
        <f t="shared" si="4"/>
        <v>2056078.04</v>
      </c>
      <c r="E20" s="36">
        <f t="shared" si="4"/>
        <v>1272297.0900000003</v>
      </c>
      <c r="F20" s="36">
        <f t="shared" si="4"/>
        <v>1261297.0499999998</v>
      </c>
      <c r="G20" s="36">
        <f t="shared" si="4"/>
        <v>1362269.6700000002</v>
      </c>
      <c r="H20" s="36">
        <f t="shared" si="4"/>
        <v>1257404.0000000002</v>
      </c>
      <c r="I20" s="36">
        <f t="shared" si="4"/>
        <v>1757026.0200000005</v>
      </c>
      <c r="J20" s="36">
        <f t="shared" si="4"/>
        <v>611563.67</v>
      </c>
      <c r="K20" s="36">
        <f aca="true" t="shared" si="5" ref="K20:K28">SUM(B20:J20)</f>
        <v>12963199.72</v>
      </c>
      <c r="L20"/>
      <c r="M20"/>
      <c r="N20"/>
    </row>
    <row r="21" spans="1:14" ht="16.5" customHeight="1">
      <c r="A21" s="35" t="s">
        <v>27</v>
      </c>
      <c r="B21" s="58">
        <f>ROUND((B15+B16)*B7,2)</f>
        <v>1528009.16</v>
      </c>
      <c r="C21" s="58">
        <f>ROUND((C15+C16)*C7,2)</f>
        <v>1345081.81</v>
      </c>
      <c r="D21" s="58">
        <f aca="true" t="shared" si="6" ref="D21:J21">ROUND((D15+D16)*D7,2)</f>
        <v>1839051.94</v>
      </c>
      <c r="E21" s="58">
        <f t="shared" si="6"/>
        <v>867068.67</v>
      </c>
      <c r="F21" s="58">
        <f t="shared" si="6"/>
        <v>1197350.18</v>
      </c>
      <c r="G21" s="58">
        <f t="shared" si="6"/>
        <v>1166054.06</v>
      </c>
      <c r="H21" s="58">
        <f t="shared" si="6"/>
        <v>1086397.98</v>
      </c>
      <c r="I21" s="58">
        <f t="shared" si="6"/>
        <v>1528982.05</v>
      </c>
      <c r="J21" s="58">
        <f t="shared" si="6"/>
        <v>549251.26</v>
      </c>
      <c r="K21" s="30">
        <f t="shared" si="5"/>
        <v>11107247.110000001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159478.41</v>
      </c>
      <c r="C22" s="30">
        <f t="shared" si="7"/>
        <v>233571.47</v>
      </c>
      <c r="D22" s="30">
        <f t="shared" si="7"/>
        <v>145503.3</v>
      </c>
      <c r="E22" s="30">
        <f t="shared" si="7"/>
        <v>354310.42</v>
      </c>
      <c r="F22" s="30">
        <f t="shared" si="7"/>
        <v>19973.01</v>
      </c>
      <c r="G22" s="30">
        <f t="shared" si="7"/>
        <v>149286.54</v>
      </c>
      <c r="H22" s="30">
        <f t="shared" si="7"/>
        <v>123598.28</v>
      </c>
      <c r="I22" s="30">
        <f t="shared" si="7"/>
        <v>148833.36</v>
      </c>
      <c r="J22" s="30">
        <f t="shared" si="7"/>
        <v>39521.83</v>
      </c>
      <c r="K22" s="30">
        <f t="shared" si="5"/>
        <v>1374076.62</v>
      </c>
      <c r="L22"/>
      <c r="M22"/>
      <c r="N22"/>
    </row>
    <row r="23" spans="1:14" ht="16.5" customHeight="1">
      <c r="A23" s="18" t="s">
        <v>25</v>
      </c>
      <c r="B23" s="30">
        <v>58348.98</v>
      </c>
      <c r="C23" s="30">
        <v>50734.08</v>
      </c>
      <c r="D23" s="30">
        <v>63469.26</v>
      </c>
      <c r="E23" s="30">
        <v>45741.28</v>
      </c>
      <c r="F23" s="30">
        <v>40483.21</v>
      </c>
      <c r="G23" s="30">
        <v>43279.68</v>
      </c>
      <c r="H23" s="30">
        <v>42102.86</v>
      </c>
      <c r="I23" s="30">
        <v>73171.81</v>
      </c>
      <c r="J23" s="30">
        <v>20170.54</v>
      </c>
      <c r="K23" s="30">
        <f t="shared" si="5"/>
        <v>437501.69999999995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1328.66</v>
      </c>
      <c r="C26" s="30">
        <v>1242.69</v>
      </c>
      <c r="D26" s="30">
        <v>1560.52</v>
      </c>
      <c r="E26" s="30">
        <v>966.53</v>
      </c>
      <c r="F26" s="30">
        <v>958.72</v>
      </c>
      <c r="G26" s="30">
        <v>1034.27</v>
      </c>
      <c r="H26" s="30">
        <v>956.11</v>
      </c>
      <c r="I26" s="30">
        <v>1333.87</v>
      </c>
      <c r="J26" s="30">
        <v>463.73</v>
      </c>
      <c r="K26" s="30">
        <f t="shared" si="5"/>
        <v>9845.1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859.66</v>
      </c>
      <c r="C28" s="30">
        <v>790.68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6322.1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-356491.42</v>
      </c>
      <c r="C31" s="30">
        <f t="shared" si="8"/>
        <v>-305865.74</v>
      </c>
      <c r="D31" s="30">
        <f t="shared" si="8"/>
        <v>-398321.45999999996</v>
      </c>
      <c r="E31" s="30">
        <f t="shared" si="8"/>
        <v>-262615.12</v>
      </c>
      <c r="F31" s="30">
        <f t="shared" si="8"/>
        <v>-245248.12</v>
      </c>
      <c r="G31" s="30">
        <f t="shared" si="8"/>
        <v>-292671.51</v>
      </c>
      <c r="H31" s="30">
        <f t="shared" si="8"/>
        <v>-215865.66999999998</v>
      </c>
      <c r="I31" s="30">
        <f t="shared" si="8"/>
        <v>-343625.94999999995</v>
      </c>
      <c r="J31" s="30">
        <f t="shared" si="8"/>
        <v>-108133.28</v>
      </c>
      <c r="K31" s="30">
        <f aca="true" t="shared" si="9" ref="K31:K39">SUM(B31:J31)</f>
        <v>-2528838.2699999996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-115116.79999999999</v>
      </c>
      <c r="C32" s="30">
        <f t="shared" si="10"/>
        <v>-81499.95</v>
      </c>
      <c r="D32" s="30">
        <f t="shared" si="10"/>
        <v>-88192.79999999999</v>
      </c>
      <c r="E32" s="30">
        <f t="shared" si="10"/>
        <v>-92408.27</v>
      </c>
      <c r="F32" s="30">
        <f t="shared" si="10"/>
        <v>-56474</v>
      </c>
      <c r="G32" s="30">
        <f t="shared" si="10"/>
        <v>-96278.09999999999</v>
      </c>
      <c r="H32" s="30">
        <f t="shared" si="10"/>
        <v>-39018.14</v>
      </c>
      <c r="I32" s="30">
        <f t="shared" si="10"/>
        <v>-98282.9</v>
      </c>
      <c r="J32" s="30">
        <f t="shared" si="10"/>
        <v>-21999.739999999998</v>
      </c>
      <c r="K32" s="30">
        <f t="shared" si="9"/>
        <v>-689270.7000000001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-76991.2</v>
      </c>
      <c r="C33" s="30">
        <f t="shared" si="11"/>
        <v>-74725.2</v>
      </c>
      <c r="D33" s="30">
        <f t="shared" si="11"/>
        <v>-72076.4</v>
      </c>
      <c r="E33" s="30">
        <f t="shared" si="11"/>
        <v>-48430.8</v>
      </c>
      <c r="F33" s="30">
        <f t="shared" si="11"/>
        <v>-56474</v>
      </c>
      <c r="G33" s="30">
        <f t="shared" si="11"/>
        <v>-28899.2</v>
      </c>
      <c r="H33" s="30">
        <f t="shared" si="11"/>
        <v>-25876.4</v>
      </c>
      <c r="I33" s="30">
        <f t="shared" si="11"/>
        <v>-77774.4</v>
      </c>
      <c r="J33" s="30">
        <f t="shared" si="11"/>
        <v>-15672.8</v>
      </c>
      <c r="K33" s="30">
        <f t="shared" si="9"/>
        <v>-476920.39999999997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-38125.6</v>
      </c>
      <c r="C36" s="30">
        <v>-6774.75</v>
      </c>
      <c r="D36" s="30">
        <v>-16116.4</v>
      </c>
      <c r="E36" s="30">
        <v>-43977.47</v>
      </c>
      <c r="F36" s="26">
        <v>0</v>
      </c>
      <c r="G36" s="30">
        <v>-67378.9</v>
      </c>
      <c r="H36" s="30">
        <v>-13141.74</v>
      </c>
      <c r="I36" s="30">
        <v>-20508.5</v>
      </c>
      <c r="J36" s="30">
        <v>-6326.94</v>
      </c>
      <c r="K36" s="30">
        <f t="shared" si="9"/>
        <v>-212350.3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-3879.52</v>
      </c>
      <c r="C37" s="27">
        <f t="shared" si="12"/>
        <v>0</v>
      </c>
      <c r="D37" s="27">
        <f t="shared" si="12"/>
        <v>-23174.449999999953</v>
      </c>
      <c r="E37" s="27">
        <f t="shared" si="12"/>
        <v>0</v>
      </c>
      <c r="F37" s="27">
        <f t="shared" si="12"/>
        <v>-12904.1</v>
      </c>
      <c r="G37" s="27">
        <f t="shared" si="12"/>
        <v>-396</v>
      </c>
      <c r="H37" s="27">
        <f t="shared" si="12"/>
        <v>0</v>
      </c>
      <c r="I37" s="27">
        <f t="shared" si="12"/>
        <v>-3375.87</v>
      </c>
      <c r="J37" s="27">
        <f t="shared" si="12"/>
        <v>-6479.6</v>
      </c>
      <c r="K37" s="30">
        <f t="shared" si="9"/>
        <v>-50209.53999999996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-3879.52</v>
      </c>
      <c r="C39" s="27">
        <v>0</v>
      </c>
      <c r="D39" s="27">
        <v>-792</v>
      </c>
      <c r="E39" s="27">
        <v>0</v>
      </c>
      <c r="F39" s="27">
        <v>-12904.1</v>
      </c>
      <c r="G39" s="27">
        <v>-396</v>
      </c>
      <c r="H39" s="27">
        <v>0</v>
      </c>
      <c r="I39" s="27">
        <v>-3375.87</v>
      </c>
      <c r="J39" s="27">
        <v>0</v>
      </c>
      <c r="K39" s="30">
        <f t="shared" si="9"/>
        <v>-21347.49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-237495.1</v>
      </c>
      <c r="C49" s="17">
        <v>-224365.79</v>
      </c>
      <c r="D49" s="17">
        <v>-286954.21</v>
      </c>
      <c r="E49" s="17">
        <v>-170206.85</v>
      </c>
      <c r="F49" s="17">
        <v>-175870.02</v>
      </c>
      <c r="G49" s="17">
        <v>-195997.41</v>
      </c>
      <c r="H49" s="17">
        <v>-176847.53</v>
      </c>
      <c r="I49" s="17">
        <v>-241967.18</v>
      </c>
      <c r="J49" s="17">
        <v>-79653.94</v>
      </c>
      <c r="K49" s="30">
        <f t="shared" si="13"/>
        <v>-1789358.0299999998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1393602.9699999997</v>
      </c>
      <c r="C54" s="27">
        <f t="shared" si="15"/>
        <v>1329304.05</v>
      </c>
      <c r="D54" s="27">
        <f t="shared" si="15"/>
        <v>1657756.58</v>
      </c>
      <c r="E54" s="27">
        <f t="shared" si="15"/>
        <v>1009681.9700000003</v>
      </c>
      <c r="F54" s="27">
        <f t="shared" si="15"/>
        <v>1016048.9299999998</v>
      </c>
      <c r="G54" s="27">
        <f t="shared" si="15"/>
        <v>1069598.1600000001</v>
      </c>
      <c r="H54" s="27">
        <f t="shared" si="15"/>
        <v>1041538.3300000003</v>
      </c>
      <c r="I54" s="27">
        <f t="shared" si="15"/>
        <v>1413400.0700000005</v>
      </c>
      <c r="J54" s="27">
        <f t="shared" si="15"/>
        <v>503430.39</v>
      </c>
      <c r="K54" s="20">
        <f>SUM(B54:J54)</f>
        <v>10434361.450000001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1393602.9700000002</v>
      </c>
      <c r="C60" s="10">
        <f t="shared" si="17"/>
        <v>1329304.047786913</v>
      </c>
      <c r="D60" s="10">
        <f t="shared" si="17"/>
        <v>1657756.5812393534</v>
      </c>
      <c r="E60" s="10">
        <f t="shared" si="17"/>
        <v>1009681.9704112863</v>
      </c>
      <c r="F60" s="10">
        <f t="shared" si="17"/>
        <v>1016048.9463950668</v>
      </c>
      <c r="G60" s="10">
        <f t="shared" si="17"/>
        <v>1069598.154343111</v>
      </c>
      <c r="H60" s="10">
        <f t="shared" si="17"/>
        <v>1041538.337762261</v>
      </c>
      <c r="I60" s="10">
        <f>SUM(I61:I73)</f>
        <v>1413400.08</v>
      </c>
      <c r="J60" s="10">
        <f t="shared" si="17"/>
        <v>503430.3946239623</v>
      </c>
      <c r="K60" s="5">
        <f>SUM(K61:K73)</f>
        <v>10434361.482561955</v>
      </c>
      <c r="L60" s="9"/>
    </row>
    <row r="61" spans="1:12" ht="16.5" customHeight="1">
      <c r="A61" s="7" t="s">
        <v>55</v>
      </c>
      <c r="B61" s="8">
        <v>1216894.11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1216894.11</v>
      </c>
      <c r="L61"/>
    </row>
    <row r="62" spans="1:12" ht="16.5" customHeight="1">
      <c r="A62" s="7" t="s">
        <v>56</v>
      </c>
      <c r="B62" s="8">
        <v>176708.86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176708.86</v>
      </c>
      <c r="L62"/>
    </row>
    <row r="63" spans="1:12" ht="16.5" customHeight="1">
      <c r="A63" s="7" t="s">
        <v>4</v>
      </c>
      <c r="B63" s="6">
        <v>0</v>
      </c>
      <c r="C63" s="8">
        <v>1329304.047786913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1329304.047786913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1657756.5812393534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1657756.5812393534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1009681.9704112863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1009681.9704112863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1016048.9463950668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1016048.9463950668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1069598.154343111</v>
      </c>
      <c r="H67" s="6">
        <v>0</v>
      </c>
      <c r="I67" s="6">
        <v>0</v>
      </c>
      <c r="J67" s="6">
        <v>0</v>
      </c>
      <c r="K67" s="5">
        <f t="shared" si="18"/>
        <v>1069598.154343111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1041538.337762261</v>
      </c>
      <c r="I68" s="6">
        <v>0</v>
      </c>
      <c r="J68" s="6">
        <v>0</v>
      </c>
      <c r="K68" s="5">
        <f t="shared" si="18"/>
        <v>1041538.337762261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518152.47</v>
      </c>
      <c r="J70" s="6">
        <v>0</v>
      </c>
      <c r="K70" s="5">
        <f t="shared" si="18"/>
        <v>518152.47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895247.61</v>
      </c>
      <c r="J71" s="6">
        <v>0</v>
      </c>
      <c r="K71" s="5">
        <f t="shared" si="18"/>
        <v>895247.61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503430.3946239623</v>
      </c>
      <c r="K72" s="5">
        <f t="shared" si="18"/>
        <v>503430.3946239623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2023-05-11T18:18:29Z</dcterms:modified>
  <cp:category/>
  <cp:version/>
  <cp:contentType/>
  <cp:contentStatus/>
</cp:coreProperties>
</file>