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'TOTAL'!$A$1:$K$73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<sst xmlns="http://schemas.openxmlformats.org/spreadsheetml/2006/main" count="85" uniqueCount="84">
  <si>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</si>
  <si>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</si>
  <si>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</si>
  <si>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</si>
  <si>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</si>
  <si>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</si>
  <si>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</si>
  <si>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</si>
  <si>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</si>
  <si>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</si>
  <si>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</si>
  <si>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</si>
  <si>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</si>
  <si>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</si>
  <si>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</si>
  <si>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</si>
  <si>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</si>
  <si>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</si>
  <si>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</si>
  <si>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</si>
  <si>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</si>
  <si>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</si>
  <si>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</si>
  <si>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</si>
  <si>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</si>
  <si>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</si>
  <si>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</si>
  <si>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</si>
  <si>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</si>
  <si>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</si>
  <si>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</si>
  <si>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</si>
  <si>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</si>
  <si>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</si>
  <si>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</si>
  <si>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</si>
  <si>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</si>
  <si>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</si>
  <si>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</si>
  <si>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</si>
  <si>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</si>
  <si>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</si>
  <si>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</si>
  <si>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</si>
  <si>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</si>
  <si>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</si>
  <si>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</si>
  <si>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</si>
  <si>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</si>
  <si>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</si>
  <si>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</si>
  <si>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</si>
  <si>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</si>
  <si>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</si>
  <si>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</si>
  <si>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</si>
  <si>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</si>
  <si>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</si>
  <si>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</si>
  <si>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</si>
  <si>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</si>
  <si>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</si>
  <si>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</si>
  <si>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</si>
  <si>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</si>
  <si>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</si>
  <si>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</si>
  <si>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</si>
  <si>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</si>
  <si>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</si>
  <si>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</si>
  <si>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</si>
  <si>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</si>
  <si>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</si>
  <si>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</si>
  <si>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</si>
  <si>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</si>
  <si>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</si>
  <si>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5.3. Revisão de Remuneração pelo Transporte Coletivo ¹</t>
  </si>
  <si>
    <t>¹ Revisões de 01 a25/04: tarifa de combustível e fator de transição.</t>
  </si>
  <si>
    <t>OPERAÇÃO DE 01 A 31/05/23 - VENCIMENTO DE 08/05 A 07/06/23</t>
  </si>
  <si>
    <t xml:space="preserve">  Revisões de passageiros transportados, ar condicionado (abril/23) e fator de transição (31/03 a 30/04/23). Total de 302.931 passageiros revisão.</t>
  </si>
  <si>
    <t xml:space="preserve">  Revisões de abril: rede da madrugada, Arla 32, equipamentos embarcados, fator de transição e ar condicionado.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</si>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</sst>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9"/>
      <c r="B3" s="52"/>
      <c r="C3" s="49"/>
      <c r="D3" s="49" t="s">
        <v>46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2" t="s">
        <v>45</v>
      </c>
      <c r="B4" s="63" t="s">
        <v>44</v>
      </c>
      <c r="C4" s="64"/>
      <c r="D4" s="64"/>
      <c r="E4" s="64"/>
      <c r="F4" s="64"/>
      <c r="G4" s="64"/>
      <c r="H4" s="64"/>
      <c r="I4" s="64"/>
      <c r="J4" s="64"/>
      <c r="K4" s="62" t="s">
        <v>43</v>
      </c>
    </row>
    <row r="5" spans="1:11" ht="43.5" customHeight="1">
      <c r="A5" s="62"/>
      <c r="B5" s="47" t="s">
        <v>56</v>
      </c>
      <c r="C5" s="47" t="s">
        <v>42</v>
      </c>
      <c r="D5" s="48" t="s">
        <v>57</v>
      </c>
      <c r="E5" s="48" t="s">
        <v>58</v>
      </c>
      <c r="F5" s="48" t="s">
        <v>59</v>
      </c>
      <c r="G5" s="47" t="s">
        <v>60</v>
      </c>
      <c r="H5" s="48" t="s">
        <v>57</v>
      </c>
      <c r="I5" s="47" t="s">
        <v>41</v>
      </c>
      <c r="J5" s="47" t="s">
        <v>61</v>
      </c>
      <c r="K5" s="62"/>
    </row>
    <row r="6" spans="1:11" ht="18.75" customHeight="1">
      <c r="A6" s="62"/>
      <c r="B6" s="46" t="s">
        <v>40</v>
      </c>
      <c r="C6" s="46" t="s">
        <v>39</v>
      </c>
      <c r="D6" s="46" t="s">
        <v>38</v>
      </c>
      <c r="E6" s="46" t="s">
        <v>37</v>
      </c>
      <c r="F6" s="46" t="s">
        <v>36</v>
      </c>
      <c r="G6" s="46" t="s">
        <v>35</v>
      </c>
      <c r="H6" s="46" t="s">
        <v>34</v>
      </c>
      <c r="I6" s="46" t="s">
        <v>33</v>
      </c>
      <c r="J6" s="46" t="s">
        <v>32</v>
      </c>
      <c r="K6" s="62"/>
    </row>
    <row r="7" spans="1:14" ht="16.5" customHeight="1">
      <c r="A7" s="12" t="s">
        <v>31</v>
      </c>
      <c r="B7" s="45">
        <v>8651413</v>
      </c>
      <c r="C7" s="45">
        <v>6987780</v>
      </c>
      <c r="D7" s="45">
        <v>8656712</v>
      </c>
      <c r="E7" s="45">
        <v>4730320</v>
      </c>
      <c r="F7" s="45">
        <v>6166860</v>
      </c>
      <c r="G7" s="45">
        <v>6030395</v>
      </c>
      <c r="H7" s="45">
        <v>6811390</v>
      </c>
      <c r="I7" s="45">
        <v>9721096</v>
      </c>
      <c r="J7" s="45">
        <v>3035041</v>
      </c>
      <c r="K7" s="37">
        <f aca="true" t="shared" si="0" ref="K7:K13">SUM(B7:J7)</f>
        <v>60791007</v>
      </c>
      <c r="L7" s="44"/>
      <c r="M7"/>
      <c r="N7"/>
    </row>
    <row r="8" spans="1:14" ht="16.5" customHeight="1">
      <c r="A8" s="42" t="s">
        <v>74</v>
      </c>
      <c r="B8" s="43">
        <v>453132</v>
      </c>
      <c r="C8" s="43">
        <v>453543</v>
      </c>
      <c r="D8" s="43">
        <v>433588</v>
      </c>
      <c r="E8" s="43">
        <v>293817</v>
      </c>
      <c r="F8" s="43">
        <v>331804</v>
      </c>
      <c r="G8" s="43">
        <v>178179</v>
      </c>
      <c r="H8" s="43">
        <v>158809</v>
      </c>
      <c r="I8" s="43">
        <v>467417</v>
      </c>
      <c r="J8" s="43">
        <v>91749</v>
      </c>
      <c r="K8" s="37">
        <f t="shared" si="0"/>
        <v>2862038</v>
      </c>
      <c r="L8"/>
      <c r="M8"/>
      <c r="N8"/>
    </row>
    <row r="9" spans="1:14" ht="16.5" customHeight="1">
      <c r="A9" s="21" t="s">
        <v>30</v>
      </c>
      <c r="B9" s="43">
        <v>451563</v>
      </c>
      <c r="C9" s="43">
        <v>453453</v>
      </c>
      <c r="D9" s="43">
        <v>433498</v>
      </c>
      <c r="E9" s="43">
        <v>289268</v>
      </c>
      <c r="F9" s="43">
        <v>331481</v>
      </c>
      <c r="G9" s="43">
        <v>178148</v>
      </c>
      <c r="H9" s="43">
        <v>158809</v>
      </c>
      <c r="I9" s="43">
        <v>465877</v>
      </c>
      <c r="J9" s="43">
        <v>91749</v>
      </c>
      <c r="K9" s="37">
        <f t="shared" si="0"/>
        <v>2853846</v>
      </c>
      <c r="L9"/>
      <c r="M9"/>
      <c r="N9"/>
    </row>
    <row r="10" spans="1:14" ht="16.5" customHeight="1">
      <c r="A10" s="21" t="s">
        <v>29</v>
      </c>
      <c r="B10" s="43">
        <v>1569</v>
      </c>
      <c r="C10" s="43">
        <v>90</v>
      </c>
      <c r="D10" s="43">
        <v>90</v>
      </c>
      <c r="E10" s="43">
        <v>4549</v>
      </c>
      <c r="F10" s="43">
        <v>323</v>
      </c>
      <c r="G10" s="43">
        <v>31</v>
      </c>
      <c r="H10" s="43">
        <v>0</v>
      </c>
      <c r="I10" s="43">
        <v>1540</v>
      </c>
      <c r="J10" s="43">
        <v>0</v>
      </c>
      <c r="K10" s="37">
        <f t="shared" si="0"/>
        <v>8192</v>
      </c>
      <c r="L10"/>
      <c r="M10"/>
      <c r="N10"/>
    </row>
    <row r="11" spans="1:14" ht="16.5" customHeight="1">
      <c r="A11" s="42" t="s">
        <v>65</v>
      </c>
      <c r="B11" s="43">
        <v>8198281</v>
      </c>
      <c r="C11" s="43">
        <v>6534237</v>
      </c>
      <c r="D11" s="43">
        <v>8223124</v>
      </c>
      <c r="E11" s="43">
        <v>4436503</v>
      </c>
      <c r="F11" s="43">
        <v>5835056</v>
      </c>
      <c r="G11" s="43">
        <v>5852216</v>
      </c>
      <c r="H11" s="43">
        <v>6652581</v>
      </c>
      <c r="I11" s="43">
        <v>9253679</v>
      </c>
      <c r="J11" s="43">
        <v>2943292</v>
      </c>
      <c r="K11" s="37">
        <f t="shared" si="0"/>
        <v>57928969</v>
      </c>
      <c r="L11" s="58"/>
      <c r="M11" s="58"/>
      <c r="N11" s="58"/>
    </row>
    <row r="12" spans="1:14" ht="16.5" customHeight="1">
      <c r="A12" s="21" t="s">
        <v>77</v>
      </c>
      <c r="B12" s="43">
        <v>561219</v>
      </c>
      <c r="C12" s="43">
        <v>490374</v>
      </c>
      <c r="D12" s="43">
        <v>626398</v>
      </c>
      <c r="E12" s="43">
        <v>410169</v>
      </c>
      <c r="F12" s="43">
        <v>350833</v>
      </c>
      <c r="G12" s="43">
        <v>322378</v>
      </c>
      <c r="H12" s="43">
        <v>318801</v>
      </c>
      <c r="I12" s="43">
        <v>480347</v>
      </c>
      <c r="J12" s="43">
        <v>124739</v>
      </c>
      <c r="K12" s="37">
        <f t="shared" si="0"/>
        <v>3685258</v>
      </c>
      <c r="L12" s="58"/>
      <c r="M12" s="58"/>
      <c r="N12" s="58"/>
    </row>
    <row r="13" spans="1:14" ht="16.5" customHeight="1">
      <c r="A13" s="21" t="s">
        <v>66</v>
      </c>
      <c r="B13" s="41">
        <v>7637062</v>
      </c>
      <c r="C13" s="41">
        <v>6043863</v>
      </c>
      <c r="D13" s="41">
        <v>7596726</v>
      </c>
      <c r="E13" s="41">
        <v>4026334</v>
      </c>
      <c r="F13" s="41">
        <v>5484223</v>
      </c>
      <c r="G13" s="41">
        <v>5529838</v>
      </c>
      <c r="H13" s="41">
        <v>6333780</v>
      </c>
      <c r="I13" s="41">
        <v>8773332</v>
      </c>
      <c r="J13" s="41">
        <v>2818553</v>
      </c>
      <c r="K13" s="37">
        <f t="shared" si="0"/>
        <v>54243711</v>
      </c>
      <c r="L13" s="59"/>
      <c r="M13" s="58"/>
      <c r="N13" s="58"/>
    </row>
    <row r="14" spans="1:14" ht="12" customHeight="1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37"/>
      <c r="L14"/>
      <c r="M14"/>
      <c r="N14"/>
    </row>
    <row r="15" spans="1:14" ht="15.75" customHeight="1">
      <c r="A15" s="15" t="s">
        <v>28</v>
      </c>
      <c r="B15" s="40">
        <v>4.4911</v>
      </c>
      <c r="C15" s="40">
        <v>4.9339</v>
      </c>
      <c r="D15" s="40">
        <v>5.4695</v>
      </c>
      <c r="E15" s="40">
        <v>4.7554</v>
      </c>
      <c r="F15" s="40">
        <v>5.0324</v>
      </c>
      <c r="G15" s="40">
        <v>5.0834</v>
      </c>
      <c r="H15" s="40">
        <v>4.0475</v>
      </c>
      <c r="I15" s="40">
        <v>4.0885</v>
      </c>
      <c r="J15" s="40">
        <v>4.6262</v>
      </c>
      <c r="K15" s="30"/>
      <c r="L15"/>
      <c r="M15"/>
      <c r="N15"/>
    </row>
    <row r="16" spans="1:12" ht="15.75" customHeight="1">
      <c r="A16" s="15" t="s">
        <v>67</v>
      </c>
      <c r="B16" s="40">
        <v>-0.0602</v>
      </c>
      <c r="C16" s="40">
        <v>-0.0662</v>
      </c>
      <c r="D16" s="40">
        <v>-0.0733</v>
      </c>
      <c r="E16" s="40">
        <v>-0.0638</v>
      </c>
      <c r="F16" s="40">
        <v>-0.0675</v>
      </c>
      <c r="G16" s="40">
        <v>-0.0682</v>
      </c>
      <c r="H16" s="40">
        <v>-0.0543</v>
      </c>
      <c r="I16" s="40">
        <v>-0.0548</v>
      </c>
      <c r="J16" s="40">
        <v>-0.062</v>
      </c>
      <c r="K16" s="30"/>
      <c r="L16" s="58"/>
    </row>
    <row r="17" spans="1:11" ht="12" customHeight="1">
      <c r="A17" s="16"/>
      <c r="B17" s="16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0"/>
    </row>
    <row r="18" spans="1:11" ht="16.5" customHeight="1">
      <c r="A18" s="15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0"/>
    </row>
    <row r="19" spans="1:11" ht="12" customHeight="1">
      <c r="A19" s="15"/>
      <c r="B19" s="30">
        <v>0</v>
      </c>
      <c r="C19" s="30">
        <v>0</v>
      </c>
      <c r="D19" s="30">
        <v>0</v>
      </c>
      <c r="E19" s="37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14"/>
    </row>
    <row r="20" spans="1:14" ht="16.5" customHeight="1">
      <c r="A20" s="36" t="s">
        <v>69</v>
      </c>
      <c r="B20" s="35">
        <v>44610769.18000001</v>
      </c>
      <c r="C20" s="35">
        <v>42211127.50000001</v>
      </c>
      <c r="D20" s="35">
        <v>53427488.86</v>
      </c>
      <c r="E20" s="35">
        <v>32314670.92000001</v>
      </c>
      <c r="F20" s="35">
        <v>32954724.919999994</v>
      </c>
      <c r="G20" s="35">
        <v>36259387.370000005</v>
      </c>
      <c r="H20" s="35">
        <v>32869202.95</v>
      </c>
      <c r="I20" s="35">
        <v>45706282.57</v>
      </c>
      <c r="J20" s="35">
        <v>15306044.64</v>
      </c>
      <c r="K20" s="35">
        <f aca="true" t="shared" si="1" ref="K20:K28">SUM(B20:J20)</f>
        <v>335659698.91</v>
      </c>
      <c r="L20"/>
      <c r="M20"/>
      <c r="N20"/>
    </row>
    <row r="21" spans="1:14" ht="16.5" customHeight="1">
      <c r="A21" s="34" t="s">
        <v>27</v>
      </c>
      <c r="B21" s="57">
        <v>38333545.85</v>
      </c>
      <c r="C21" s="57">
        <v>34014416.699999996</v>
      </c>
      <c r="D21" s="57">
        <v>46713349.29</v>
      </c>
      <c r="E21" s="57">
        <v>22192769.3</v>
      </c>
      <c r="F21" s="57">
        <v>30617843.199999996</v>
      </c>
      <c r="G21" s="57">
        <v>30243637.01</v>
      </c>
      <c r="H21" s="57">
        <v>27199242.560000002</v>
      </c>
      <c r="I21" s="57">
        <v>39211984.919999994</v>
      </c>
      <c r="J21" s="57">
        <v>13852534.100000001</v>
      </c>
      <c r="K21" s="29">
        <f t="shared" si="1"/>
        <v>282379322.93</v>
      </c>
      <c r="L21"/>
      <c r="M21"/>
      <c r="N21"/>
    </row>
    <row r="22" spans="1:14" ht="16.5" customHeight="1">
      <c r="A22" s="17" t="s">
        <v>26</v>
      </c>
      <c r="B22" s="29">
        <v>4621853.95</v>
      </c>
      <c r="C22" s="29">
        <v>6574401.32</v>
      </c>
      <c r="D22" s="29">
        <v>4722966.96</v>
      </c>
      <c r="E22" s="29">
        <v>8756056.79</v>
      </c>
      <c r="F22" s="29">
        <v>1130103.3800000004</v>
      </c>
      <c r="G22" s="29">
        <v>4714409.06</v>
      </c>
      <c r="H22" s="29">
        <v>4325522.01</v>
      </c>
      <c r="I22" s="29">
        <v>4350595.23</v>
      </c>
      <c r="J22" s="29">
        <v>828269.8100000002</v>
      </c>
      <c r="K22" s="29">
        <f t="shared" si="1"/>
        <v>40024178.510000005</v>
      </c>
      <c r="L22"/>
      <c r="M22"/>
      <c r="N22"/>
    </row>
    <row r="23" spans="1:14" ht="16.5" customHeight="1">
      <c r="A23" s="17" t="s">
        <v>25</v>
      </c>
      <c r="B23" s="29">
        <v>1525114.1199999994</v>
      </c>
      <c r="C23" s="29">
        <v>1444106.52</v>
      </c>
      <c r="D23" s="29">
        <v>1741860.0800000003</v>
      </c>
      <c r="E23" s="29">
        <v>1206903.66</v>
      </c>
      <c r="F23" s="29">
        <v>1098438.18</v>
      </c>
      <c r="G23" s="29">
        <v>1187103.23</v>
      </c>
      <c r="H23" s="29">
        <v>1179510.5499999998</v>
      </c>
      <c r="I23" s="29">
        <v>1956609.4100000001</v>
      </c>
      <c r="J23" s="29">
        <v>545129.55</v>
      </c>
      <c r="K23" s="29">
        <f t="shared" si="1"/>
        <v>11884775.3</v>
      </c>
      <c r="L23"/>
      <c r="M23"/>
      <c r="N23"/>
    </row>
    <row r="24" spans="1:14" ht="16.5" customHeight="1">
      <c r="A24" s="17" t="s">
        <v>24</v>
      </c>
      <c r="B24" s="29">
        <v>53612.18</v>
      </c>
      <c r="C24" s="33">
        <v>107224.36</v>
      </c>
      <c r="D24" s="33">
        <v>160836.53999999995</v>
      </c>
      <c r="E24" s="29">
        <v>107224.36</v>
      </c>
      <c r="F24" s="29">
        <v>53612.18</v>
      </c>
      <c r="G24" s="33">
        <v>53612.18</v>
      </c>
      <c r="H24" s="33">
        <v>107224.36</v>
      </c>
      <c r="I24" s="33">
        <v>107224.36</v>
      </c>
      <c r="J24" s="33">
        <v>53612.18</v>
      </c>
      <c r="K24" s="29">
        <f t="shared" si="1"/>
        <v>804182.7</v>
      </c>
      <c r="L24"/>
      <c r="M24"/>
      <c r="N24"/>
    </row>
    <row r="25" spans="1:14" ht="16.5" customHeight="1">
      <c r="A25" s="17" t="s">
        <v>23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0</v>
      </c>
      <c r="L25"/>
      <c r="M25"/>
      <c r="N25"/>
    </row>
    <row r="26" spans="1:14" ht="16.5" customHeight="1">
      <c r="A26" s="17" t="s">
        <v>68</v>
      </c>
      <c r="B26" s="29">
        <v>39458.52999999999</v>
      </c>
      <c r="C26" s="29">
        <v>37280.61</v>
      </c>
      <c r="D26" s="29">
        <v>48029.69999999998</v>
      </c>
      <c r="E26" s="29">
        <v>28430.65000000001</v>
      </c>
      <c r="F26" s="29">
        <v>29850.480000000003</v>
      </c>
      <c r="G26" s="29">
        <v>33169.49999999999</v>
      </c>
      <c r="H26" s="29">
        <v>30116.26</v>
      </c>
      <c r="I26" s="29">
        <v>41240.48</v>
      </c>
      <c r="J26" s="29">
        <v>13265.719999999998</v>
      </c>
      <c r="K26" s="29">
        <f t="shared" si="1"/>
        <v>300841.93</v>
      </c>
      <c r="L26" s="58"/>
      <c r="M26" s="58"/>
      <c r="N26" s="58"/>
    </row>
    <row r="27" spans="1:14" ht="16.5" customHeight="1">
      <c r="A27" s="17" t="s">
        <v>75</v>
      </c>
      <c r="B27" s="29">
        <v>10542.790000000003</v>
      </c>
      <c r="C27" s="29">
        <v>8996.199999999999</v>
      </c>
      <c r="D27" s="29">
        <v>10637.029999999995</v>
      </c>
      <c r="E27" s="29">
        <v>6186.050000000003</v>
      </c>
      <c r="F27" s="29">
        <v>7015.919999999997</v>
      </c>
      <c r="G27" s="29">
        <v>7147.979999999999</v>
      </c>
      <c r="H27" s="29">
        <v>7072.649999999996</v>
      </c>
      <c r="I27" s="29">
        <v>9128.259999999997</v>
      </c>
      <c r="J27" s="29">
        <v>3507.9599999999987</v>
      </c>
      <c r="K27" s="29">
        <f t="shared" si="1"/>
        <v>70234.83999999998</v>
      </c>
      <c r="L27" s="58"/>
      <c r="M27" s="58"/>
      <c r="N27" s="58"/>
    </row>
    <row r="28" spans="1:14" ht="16.5" customHeight="1">
      <c r="A28" s="17" t="s">
        <v>76</v>
      </c>
      <c r="B28" s="29">
        <v>26641.759999999995</v>
      </c>
      <c r="C28" s="29">
        <v>24701.78999999999</v>
      </c>
      <c r="D28" s="29">
        <v>29809.259999999984</v>
      </c>
      <c r="E28" s="29">
        <v>17100.110000000008</v>
      </c>
      <c r="F28" s="29">
        <v>17861.580000000005</v>
      </c>
      <c r="G28" s="29">
        <v>20308.410000000007</v>
      </c>
      <c r="H28" s="29">
        <v>20514.559999999994</v>
      </c>
      <c r="I28" s="29">
        <v>29499.91000000001</v>
      </c>
      <c r="J28" s="29">
        <v>9725.320000000002</v>
      </c>
      <c r="K28" s="29">
        <f t="shared" si="1"/>
        <v>196162.7</v>
      </c>
      <c r="L28" s="58"/>
      <c r="M28" s="58"/>
      <c r="N28" s="58"/>
    </row>
    <row r="29" spans="1:11" ht="12" customHeight="1">
      <c r="A29" s="32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</row>
    <row r="30" spans="1:11" ht="12" customHeight="1">
      <c r="A30" s="17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/>
    </row>
    <row r="31" spans="1:14" ht="16.5" customHeight="1">
      <c r="A31" s="15" t="s">
        <v>22</v>
      </c>
      <c r="B31" s="29">
        <v>-3247973.37</v>
      </c>
      <c r="C31" s="29">
        <v>-2165731.55</v>
      </c>
      <c r="D31" s="29">
        <v>-2002272.09</v>
      </c>
      <c r="E31" s="29">
        <v>-2474618.3699999996</v>
      </c>
      <c r="F31" s="29">
        <v>-1504603.2300000007</v>
      </c>
      <c r="G31" s="29">
        <v>-2843614.3800000004</v>
      </c>
      <c r="H31" s="29">
        <v>-525231.3999999999</v>
      </c>
      <c r="I31" s="29">
        <v>-2729254.73</v>
      </c>
      <c r="J31" s="29">
        <v>-794657.6800000002</v>
      </c>
      <c r="K31" s="29">
        <f aca="true" t="shared" si="2" ref="K31:K47">SUM(B31:J31)</f>
        <v>-18287956.8</v>
      </c>
      <c r="L31"/>
      <c r="M31"/>
      <c r="N31"/>
    </row>
    <row r="32" spans="1:14" ht="16.5" customHeight="1">
      <c r="A32" s="17" t="s">
        <v>21</v>
      </c>
      <c r="B32" s="29">
        <v>-3271134.41</v>
      </c>
      <c r="C32" s="29">
        <v>-2135803.2</v>
      </c>
      <c r="D32" s="29">
        <v>-2360058.0800000005</v>
      </c>
      <c r="E32" s="29">
        <v>-2697677.2799999993</v>
      </c>
      <c r="F32" s="29">
        <v>-1458516.4000000004</v>
      </c>
      <c r="G32" s="29">
        <v>-2785213.2200000007</v>
      </c>
      <c r="H32" s="29">
        <v>-1072862</v>
      </c>
      <c r="I32" s="29">
        <v>-2633668.36</v>
      </c>
      <c r="J32" s="29">
        <v>-583802.96</v>
      </c>
      <c r="K32" s="29">
        <f t="shared" si="2"/>
        <v>-18998735.910000004</v>
      </c>
      <c r="L32"/>
      <c r="M32"/>
      <c r="N32"/>
    </row>
    <row r="33" spans="1:14" s="22" customFormat="1" ht="16.5" customHeight="1">
      <c r="A33" s="28" t="s">
        <v>53</v>
      </c>
      <c r="B33" s="29">
        <v>-1986877.2</v>
      </c>
      <c r="C33" s="29">
        <v>-1995193.2</v>
      </c>
      <c r="D33" s="29">
        <v>-1907391.2000000002</v>
      </c>
      <c r="E33" s="29">
        <v>-1272779.2</v>
      </c>
      <c r="F33" s="29">
        <v>-1458516.4000000004</v>
      </c>
      <c r="G33" s="29">
        <v>-783851.2000000001</v>
      </c>
      <c r="H33" s="29">
        <v>-698759.6</v>
      </c>
      <c r="I33" s="29">
        <v>-2049858.8</v>
      </c>
      <c r="J33" s="29">
        <v>-403695.6</v>
      </c>
      <c r="K33" s="29">
        <f t="shared" si="2"/>
        <v>-12556922.399999999</v>
      </c>
      <c r="L33" s="27"/>
      <c r="M33"/>
      <c r="N33"/>
    </row>
    <row r="34" spans="1:14" ht="16.5" customHeight="1">
      <c r="A34" s="24" t="s">
        <v>20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9">
        <f t="shared" si="2"/>
        <v>0</v>
      </c>
      <c r="L34"/>
      <c r="M34"/>
      <c r="N34"/>
    </row>
    <row r="35" spans="1:14" ht="16.5" customHeight="1">
      <c r="A35" s="24" t="s">
        <v>19</v>
      </c>
      <c r="B35" s="29">
        <v>0</v>
      </c>
      <c r="C35" s="29">
        <v>0</v>
      </c>
      <c r="D35" s="29">
        <v>0</v>
      </c>
      <c r="E35" s="29">
        <v>0</v>
      </c>
      <c r="F35" s="25">
        <v>0</v>
      </c>
      <c r="G35" s="29">
        <v>0</v>
      </c>
      <c r="H35" s="29">
        <v>0</v>
      </c>
      <c r="I35" s="29">
        <v>0</v>
      </c>
      <c r="J35" s="29">
        <v>0</v>
      </c>
      <c r="K35" s="29">
        <f t="shared" si="2"/>
        <v>0</v>
      </c>
      <c r="L35"/>
      <c r="M35"/>
      <c r="N35"/>
    </row>
    <row r="36" spans="1:14" ht="16.5" customHeight="1">
      <c r="A36" s="24" t="s">
        <v>18</v>
      </c>
      <c r="B36" s="29">
        <v>-1284257.21</v>
      </c>
      <c r="C36" s="29">
        <v>-140610.00000000003</v>
      </c>
      <c r="D36" s="29">
        <v>-452666.8800000001</v>
      </c>
      <c r="E36" s="29">
        <v>-1424898.0800000003</v>
      </c>
      <c r="F36" s="25">
        <v>0</v>
      </c>
      <c r="G36" s="29">
        <v>-2001362.0200000003</v>
      </c>
      <c r="H36" s="29">
        <v>-374102.39999999997</v>
      </c>
      <c r="I36" s="29">
        <v>-583809.5599999999</v>
      </c>
      <c r="J36" s="29">
        <v>-180107.36</v>
      </c>
      <c r="K36" s="29">
        <f t="shared" si="2"/>
        <v>-6441813.510000001</v>
      </c>
      <c r="L36"/>
      <c r="M36"/>
      <c r="N36"/>
    </row>
    <row r="37" spans="1:14" s="22" customFormat="1" ht="16.5" customHeight="1">
      <c r="A37" s="17" t="s">
        <v>17</v>
      </c>
      <c r="B37" s="26">
        <v>-31237.12</v>
      </c>
      <c r="C37" s="26">
        <v>-11764.65</v>
      </c>
      <c r="D37" s="26">
        <v>307677.40000000014</v>
      </c>
      <c r="E37" s="26">
        <v>-1597.2</v>
      </c>
      <c r="F37" s="26">
        <v>-63667.32</v>
      </c>
      <c r="G37" s="26">
        <v>-19182.46</v>
      </c>
      <c r="H37" s="26">
        <v>673238.69</v>
      </c>
      <c r="I37" s="26">
        <v>-20836.549999999996</v>
      </c>
      <c r="J37" s="26">
        <v>-208391.63000000012</v>
      </c>
      <c r="K37" s="29">
        <f t="shared" si="2"/>
        <v>624239.1599999999</v>
      </c>
      <c r="L37"/>
      <c r="M37"/>
      <c r="N37"/>
    </row>
    <row r="38" spans="1:14" ht="16.5" customHeight="1">
      <c r="A38" s="24" t="s">
        <v>16</v>
      </c>
      <c r="B38" s="16">
        <v>0</v>
      </c>
      <c r="C38" s="16">
        <v>0</v>
      </c>
      <c r="D38" s="26">
        <v>-693855.7699999999</v>
      </c>
      <c r="E38" s="25">
        <v>0</v>
      </c>
      <c r="F38" s="25">
        <v>0</v>
      </c>
      <c r="G38" s="16">
        <v>0</v>
      </c>
      <c r="H38" s="25">
        <v>0</v>
      </c>
      <c r="I38" s="16">
        <v>0</v>
      </c>
      <c r="J38" s="26">
        <v>-200867.6300000001</v>
      </c>
      <c r="K38" s="29">
        <f t="shared" si="2"/>
        <v>-894723.4</v>
      </c>
      <c r="L38"/>
      <c r="M38"/>
      <c r="N38"/>
    </row>
    <row r="39" spans="1:14" ht="16.5" customHeight="1">
      <c r="A39" s="24" t="s">
        <v>15</v>
      </c>
      <c r="B39" s="26">
        <v>-12625.119999999999</v>
      </c>
      <c r="C39" s="26">
        <v>-1112.25</v>
      </c>
      <c r="D39" s="26">
        <v>-13519.23</v>
      </c>
      <c r="E39" s="26">
        <v>0</v>
      </c>
      <c r="F39" s="26">
        <v>-45160.92</v>
      </c>
      <c r="G39" s="26">
        <v>-15988.06</v>
      </c>
      <c r="H39" s="26">
        <v>-6574.51</v>
      </c>
      <c r="I39" s="26">
        <v>-20189.75</v>
      </c>
      <c r="J39" s="26">
        <v>-1584</v>
      </c>
      <c r="K39" s="29">
        <f t="shared" si="2"/>
        <v>-116753.83999999998</v>
      </c>
      <c r="L39"/>
      <c r="M39"/>
      <c r="N39"/>
    </row>
    <row r="40" spans="1:14" ht="16.5" customHeight="1">
      <c r="A40" s="24" t="s">
        <v>14</v>
      </c>
      <c r="B40" s="16">
        <v>-18612</v>
      </c>
      <c r="C40" s="16">
        <v>-435.6</v>
      </c>
      <c r="D40" s="16">
        <v>-5781.6</v>
      </c>
      <c r="E40" s="16">
        <v>-1504.8</v>
      </c>
      <c r="F40" s="16">
        <v>-15206.4</v>
      </c>
      <c r="G40" s="16">
        <v>-2613.6</v>
      </c>
      <c r="H40" s="16">
        <v>-3049.2</v>
      </c>
      <c r="I40" s="16">
        <v>-396</v>
      </c>
      <c r="J40" s="16">
        <v>-5940</v>
      </c>
      <c r="K40" s="29">
        <f t="shared" si="2"/>
        <v>-53539.19999999999</v>
      </c>
      <c r="L40"/>
      <c r="M40"/>
      <c r="N40"/>
    </row>
    <row r="41" spans="1:14" ht="16.5" customHeight="1">
      <c r="A41" s="24" t="s">
        <v>13</v>
      </c>
      <c r="B41" s="16">
        <v>0</v>
      </c>
      <c r="C41" s="16">
        <v>-9900</v>
      </c>
      <c r="D41" s="16">
        <v>-23100</v>
      </c>
      <c r="E41" s="16">
        <v>0</v>
      </c>
      <c r="F41" s="16">
        <v>-3300</v>
      </c>
      <c r="G41" s="16">
        <v>0</v>
      </c>
      <c r="H41" s="16">
        <v>-9900</v>
      </c>
      <c r="I41" s="16">
        <v>0</v>
      </c>
      <c r="J41" s="16">
        <v>0</v>
      </c>
      <c r="K41" s="29">
        <f t="shared" si="2"/>
        <v>-46200</v>
      </c>
      <c r="L41"/>
      <c r="M41"/>
      <c r="N41"/>
    </row>
    <row r="42" spans="1:14" ht="16.5" customHeight="1">
      <c r="A42" s="24" t="s">
        <v>12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9">
        <f t="shared" si="2"/>
        <v>0</v>
      </c>
      <c r="L42"/>
      <c r="M42"/>
      <c r="N42"/>
    </row>
    <row r="43" spans="1:14" ht="16.5" customHeight="1">
      <c r="A43" s="24" t="s">
        <v>11</v>
      </c>
      <c r="B43" s="16">
        <v>0</v>
      </c>
      <c r="C43" s="16">
        <v>-316.8</v>
      </c>
      <c r="D43" s="16">
        <v>-66</v>
      </c>
      <c r="E43" s="16">
        <v>-92.4</v>
      </c>
      <c r="F43" s="16">
        <v>0</v>
      </c>
      <c r="G43" s="16">
        <v>-580.8</v>
      </c>
      <c r="H43" s="16">
        <v>-237.6</v>
      </c>
      <c r="I43" s="16">
        <v>-250.8</v>
      </c>
      <c r="J43" s="16">
        <v>0</v>
      </c>
      <c r="K43" s="29">
        <f t="shared" si="2"/>
        <v>-1544.3999999999999</v>
      </c>
      <c r="L43"/>
      <c r="M43"/>
      <c r="N43"/>
    </row>
    <row r="44" spans="1:12" s="22" customFormat="1" ht="16.5" customHeight="1">
      <c r="A44" s="24" t="s">
        <v>10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29">
        <f t="shared" si="2"/>
        <v>0</v>
      </c>
      <c r="L44" s="23"/>
    </row>
    <row r="45" spans="1:14" s="22" customFormat="1" ht="16.5" customHeight="1">
      <c r="A45" s="24" t="s">
        <v>63</v>
      </c>
      <c r="B45" s="16">
        <v>0</v>
      </c>
      <c r="C45" s="16">
        <v>0</v>
      </c>
      <c r="D45" s="16">
        <v>45072000</v>
      </c>
      <c r="E45" s="16">
        <v>0</v>
      </c>
      <c r="F45" s="16">
        <v>0</v>
      </c>
      <c r="G45" s="16">
        <v>0</v>
      </c>
      <c r="H45" s="16">
        <v>29511000</v>
      </c>
      <c r="I45" s="16">
        <v>0</v>
      </c>
      <c r="J45" s="16">
        <v>0</v>
      </c>
      <c r="K45" s="29">
        <f t="shared" si="2"/>
        <v>74583000</v>
      </c>
      <c r="L45" s="23"/>
      <c r="M45"/>
      <c r="N45"/>
    </row>
    <row r="46" spans="1:14" s="22" customFormat="1" ht="16.5" customHeight="1">
      <c r="A46" s="24" t="s">
        <v>64</v>
      </c>
      <c r="B46" s="16">
        <v>0</v>
      </c>
      <c r="C46" s="16">
        <v>0</v>
      </c>
      <c r="D46" s="16">
        <v>-44028000</v>
      </c>
      <c r="E46" s="16">
        <v>0</v>
      </c>
      <c r="F46" s="16">
        <v>0</v>
      </c>
      <c r="G46" s="16">
        <v>0</v>
      </c>
      <c r="H46" s="16">
        <v>-28818000</v>
      </c>
      <c r="I46" s="16">
        <v>0</v>
      </c>
      <c r="J46" s="16">
        <v>0</v>
      </c>
      <c r="K46" s="29">
        <f t="shared" si="2"/>
        <v>-72846000</v>
      </c>
      <c r="L46" s="23"/>
      <c r="M46"/>
      <c r="N46"/>
    </row>
    <row r="47" spans="1:14" s="22" customFormat="1" ht="16.5" customHeight="1">
      <c r="A47" s="24" t="s">
        <v>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29">
        <f t="shared" si="2"/>
        <v>0</v>
      </c>
      <c r="L47" s="23"/>
      <c r="M47"/>
      <c r="N47"/>
    </row>
    <row r="48" spans="1:12" ht="12" customHeight="1">
      <c r="A48" s="21"/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/>
      <c r="L48" s="20"/>
    </row>
    <row r="49" spans="1:14" ht="16.5" customHeight="1">
      <c r="A49" s="17" t="s">
        <v>78</v>
      </c>
      <c r="B49" s="26">
        <v>54398.159999999974</v>
      </c>
      <c r="C49" s="26">
        <v>-18163.70000000001</v>
      </c>
      <c r="D49" s="26">
        <v>50108.58999999997</v>
      </c>
      <c r="E49" s="26">
        <v>224656.11000000002</v>
      </c>
      <c r="F49" s="26">
        <v>17580.49000000002</v>
      </c>
      <c r="G49" s="26">
        <v>-39218.69999999998</v>
      </c>
      <c r="H49" s="26">
        <v>-125608.08999999998</v>
      </c>
      <c r="I49" s="26">
        <v>-74749.81999999998</v>
      </c>
      <c r="J49" s="26">
        <v>-2463.0899999999965</v>
      </c>
      <c r="K49" s="29">
        <f>SUM(B49:J49)</f>
        <v>86539.95000000001</v>
      </c>
      <c r="L49"/>
      <c r="M49"/>
      <c r="N49"/>
    </row>
    <row r="50" spans="1:14" ht="16.5" customHeight="1">
      <c r="A50" s="17" t="s">
        <v>70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9">
        <f>SUM(B50:J50)</f>
        <v>0</v>
      </c>
      <c r="L50" s="54"/>
      <c r="M50" s="58"/>
      <c r="N50" s="58"/>
    </row>
    <row r="51" spans="1:14" ht="16.5" customHeight="1">
      <c r="A51" s="24" t="s">
        <v>71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f>SUM(B51:J51)</f>
        <v>0</v>
      </c>
      <c r="L51" s="58"/>
      <c r="M51" s="58"/>
      <c r="N51" s="58"/>
    </row>
    <row r="52" spans="1:14" ht="16.5" customHeight="1">
      <c r="A52" s="24" t="s">
        <v>72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f>SUM(B52:J52)</f>
        <v>0</v>
      </c>
      <c r="L52" s="54"/>
      <c r="M52" s="58"/>
      <c r="N52" s="58"/>
    </row>
    <row r="53" spans="1:12" ht="12" customHeight="1">
      <c r="A53" s="17"/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9"/>
      <c r="L53" s="8"/>
    </row>
    <row r="54" spans="1:12" ht="16.5" customHeight="1">
      <c r="A54" s="15" t="s">
        <v>8</v>
      </c>
      <c r="B54" s="26">
        <v>41362795.81000001</v>
      </c>
      <c r="C54" s="26">
        <v>40045395.95000001</v>
      </c>
      <c r="D54" s="26">
        <v>51425216.769999996</v>
      </c>
      <c r="E54" s="26">
        <v>29840052.55000001</v>
      </c>
      <c r="F54" s="26">
        <v>31450121.689999994</v>
      </c>
      <c r="G54" s="26">
        <v>33415772.990000006</v>
      </c>
      <c r="H54" s="26">
        <v>32343971.55</v>
      </c>
      <c r="I54" s="26">
        <v>42977027.84</v>
      </c>
      <c r="J54" s="26">
        <v>14511386.96</v>
      </c>
      <c r="K54" s="19">
        <f>SUM(B54:J54)</f>
        <v>317371742.11</v>
      </c>
      <c r="L54" s="53"/>
    </row>
    <row r="55" spans="1:13" ht="16.5" customHeight="1">
      <c r="A55" s="17" t="s">
        <v>7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f>SUM(B55:J55)</f>
        <v>0</v>
      </c>
      <c r="L55"/>
      <c r="M55" s="18"/>
    </row>
    <row r="56" spans="1:14" ht="16.5" customHeight="1">
      <c r="A56" s="17" t="s">
        <v>6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16">
        <f>SUM(B56:J56)</f>
        <v>0</v>
      </c>
      <c r="L56"/>
      <c r="M56"/>
      <c r="N56"/>
    </row>
    <row r="57" spans="1:11" ht="12" customHeight="1">
      <c r="A57" s="15"/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/>
    </row>
    <row r="58" spans="1:12" ht="12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55"/>
    </row>
    <row r="59" spans="1:11" ht="12" customHeight="1">
      <c r="A59" s="12"/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/>
    </row>
    <row r="60" spans="1:12" ht="16.5" customHeight="1">
      <c r="A60" s="10" t="s">
        <v>5</v>
      </c>
      <c r="B60" s="9">
        <v>41362795.82000001</v>
      </c>
      <c r="C60" s="9">
        <v>40045396.00338394</v>
      </c>
      <c r="D60" s="9">
        <v>51425216.75966095</v>
      </c>
      <c r="E60" s="9">
        <v>29840052.58532591</v>
      </c>
      <c r="F60" s="9">
        <v>31450121.682617217</v>
      </c>
      <c r="G60" s="9">
        <v>33415772.95658313</v>
      </c>
      <c r="H60" s="9">
        <v>32343971.552589294</v>
      </c>
      <c r="I60" s="9">
        <v>42977027.87</v>
      </c>
      <c r="J60" s="9">
        <v>14511387.052287646</v>
      </c>
      <c r="K60" s="5">
        <f>SUM(K61:K73)</f>
        <v>317371742.2824481</v>
      </c>
      <c r="L60" s="8"/>
    </row>
    <row r="61" spans="1:12" ht="16.5" customHeight="1">
      <c r="A61" s="7" t="s">
        <v>54</v>
      </c>
      <c r="B61" s="26">
        <v>36163674.550000004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3" ref="K61:K72">SUM(B61:J61)</f>
        <v>36163674.550000004</v>
      </c>
      <c r="L61"/>
    </row>
    <row r="62" spans="1:12" ht="16.5" customHeight="1">
      <c r="A62" s="7" t="s">
        <v>55</v>
      </c>
      <c r="B62" s="26">
        <v>5199121.2700000005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3"/>
        <v>5199121.2700000005</v>
      </c>
      <c r="L62"/>
    </row>
    <row r="63" spans="1:12" ht="16.5" customHeight="1">
      <c r="A63" s="7" t="s">
        <v>4</v>
      </c>
      <c r="B63" s="6">
        <v>0</v>
      </c>
      <c r="C63" s="26">
        <v>40045396.00338394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3"/>
        <v>40045396.00338394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26">
        <v>51425216.75966095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3"/>
        <v>51425216.75966095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26">
        <v>29840052.58532591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3"/>
        <v>29840052.58532591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26">
        <v>31450121.682617217</v>
      </c>
      <c r="G66" s="6">
        <v>0</v>
      </c>
      <c r="H66" s="6">
        <v>0</v>
      </c>
      <c r="I66" s="6">
        <v>0</v>
      </c>
      <c r="J66" s="6">
        <v>0</v>
      </c>
      <c r="K66" s="5">
        <f t="shared" si="3"/>
        <v>31450121.682617217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26">
        <v>33415772.95658313</v>
      </c>
      <c r="H67" s="6">
        <v>0</v>
      </c>
      <c r="I67" s="6">
        <v>0</v>
      </c>
      <c r="J67" s="6">
        <v>0</v>
      </c>
      <c r="K67" s="5">
        <f t="shared" si="3"/>
        <v>33415772.95658313</v>
      </c>
    </row>
    <row r="68" spans="1:11" ht="16.5" customHeight="1">
      <c r="A68" s="7" t="s">
        <v>47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26">
        <v>32343971.552589294</v>
      </c>
      <c r="I68" s="6">
        <v>0</v>
      </c>
      <c r="J68" s="6">
        <v>0</v>
      </c>
      <c r="K68" s="5">
        <f t="shared" si="3"/>
        <v>32343971.552589294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3"/>
        <v>0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26">
        <v>15972401.179999998</v>
      </c>
      <c r="J70" s="6">
        <v>0</v>
      </c>
      <c r="K70" s="5">
        <f t="shared" si="3"/>
        <v>15972401.179999998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6">
        <v>27004626.69</v>
      </c>
      <c r="J71" s="6">
        <v>0</v>
      </c>
      <c r="K71" s="5">
        <f t="shared" si="3"/>
        <v>27004626.69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26">
        <v>14511387.052287646</v>
      </c>
      <c r="K72" s="5">
        <f t="shared" si="3"/>
        <v>14511387.052287646</v>
      </c>
    </row>
    <row r="73" spans="1:11" ht="18" customHeight="1">
      <c r="A73" s="4" t="s">
        <v>62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 t="s">
        <v>73</v>
      </c>
      <c r="B74"/>
      <c r="C74"/>
      <c r="D74"/>
      <c r="E74"/>
      <c r="F74"/>
      <c r="G74"/>
      <c r="H74"/>
      <c r="I74"/>
      <c r="J74"/>
    </row>
    <row r="75" ht="18" customHeight="1">
      <c r="A75" s="56" t="s">
        <v>79</v>
      </c>
    </row>
    <row r="76" ht="18" customHeight="1">
      <c r="A76" s="56" t="s">
        <v>81</v>
      </c>
    </row>
    <row r="77" ht="15.75">
      <c r="A77" s="56" t="s">
        <v>82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2023-12-12T21:18:39Z</dcterms:modified>
  <cp:category/>
  <cp:version/>
  <cp:contentType/>
  <cp:contentStatus/>
</cp:coreProperties>
</file>