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285" windowHeight="8922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<sst xmlns="http://schemas.openxmlformats.org/spreadsheetml/2006/main" count="83" uniqueCount="82">
  <si>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</si>
  <si>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</si>
  <si>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</si>
  <si>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</si>
  <si>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</si>
  <si>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</si>
  <si>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</si>
  <si>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</si>
  <si>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</si>
  <si>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</si>
  <si>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</si>
  <si>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</si>
  <si>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</si>
  <si>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</si>
  <si>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</si>
  <si>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</si>
  <si>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</si>
  <si>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</si>
  <si>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</si>
  <si>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</si>
  <si>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</si>
  <si>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</si>
  <si>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</si>
  <si>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</si>
  <si>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</si>
  <si>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</si>
  <si>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</si>
  <si>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</si>
  <si>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</si>
  <si>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</si>
  <si>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</si>
  <si>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</si>
  <si>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</si>
  <si>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</si>
  <si>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</si>
  <si>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</si>
  <si>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</si>
  <si>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</si>
  <si>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</si>
  <si>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</si>
  <si>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</si>
  <si>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</si>
  <si>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</si>
  <si>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</si>
  <si>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</si>
  <si>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</si>
  <si>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</si>
  <si>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</si>
  <si>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</si>
  <si>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</si>
  <si>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</si>
  <si>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</si>
  <si>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</si>
  <si>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</si>
  <si>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</si>
  <si>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</si>
  <si>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</si>
  <si>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</si>
  <si>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</si>
  <si>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</si>
  <si>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</si>
  <si>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</si>
  <si>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</si>
  <si>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</si>
  <si>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</si>
  <si>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</si>
  <si>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</si>
  <si>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</si>
  <si>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</si>
  <si>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</si>
  <si>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</si>
  <si>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</si>
  <si>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</si>
  <si>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</si>
  <si>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</si>
  <si>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</si>
  <si>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</si>
  <si>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</si>
  <si>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</si>
  <si>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</si>
  <si>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29/04/24 - VENCIMENTO 07/05/24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</si>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</sst>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64" fontId="0" fillId="0" borderId="0" xfId="53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336798</v>
      </c>
      <c r="C7" s="46">
        <f aca="true" t="shared" si="0" ref="C7:J7">+C8+C11</f>
        <v>278075</v>
      </c>
      <c r="D7" s="46">
        <f t="shared" si="0"/>
        <v>310622</v>
      </c>
      <c r="E7" s="46">
        <f t="shared" si="0"/>
        <v>186956</v>
      </c>
      <c r="F7" s="46">
        <f t="shared" si="0"/>
        <v>249176</v>
      </c>
      <c r="G7" s="46">
        <f t="shared" si="0"/>
        <v>232174</v>
      </c>
      <c r="H7" s="46">
        <f t="shared" si="0"/>
        <v>248343</v>
      </c>
      <c r="I7" s="46">
        <f t="shared" si="0"/>
        <v>366167</v>
      </c>
      <c r="J7" s="46">
        <f t="shared" si="0"/>
        <v>120114</v>
      </c>
      <c r="K7" s="38">
        <f aca="true" t="shared" si="1" ref="K7:K13">SUM(B7:J7)</f>
        <v>2328425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15152</v>
      </c>
      <c r="C8" s="44">
        <f t="shared" si="2"/>
        <v>15876</v>
      </c>
      <c r="D8" s="44">
        <f t="shared" si="2"/>
        <v>13736</v>
      </c>
      <c r="E8" s="44">
        <f t="shared" si="2"/>
        <v>10145</v>
      </c>
      <c r="F8" s="44">
        <f t="shared" si="2"/>
        <v>11311</v>
      </c>
      <c r="G8" s="44">
        <f t="shared" si="2"/>
        <v>5942</v>
      </c>
      <c r="H8" s="44">
        <f t="shared" si="2"/>
        <v>5040</v>
      </c>
      <c r="I8" s="44">
        <f t="shared" si="2"/>
        <v>15154</v>
      </c>
      <c r="J8" s="44">
        <f t="shared" si="2"/>
        <v>3184</v>
      </c>
      <c r="K8" s="38">
        <f t="shared" si="1"/>
        <v>95540</v>
      </c>
      <c r="L8"/>
      <c r="M8"/>
      <c r="N8"/>
    </row>
    <row r="9" spans="1:14" ht="16.5" customHeight="1">
      <c r="A9" s="22" t="s">
        <v>32</v>
      </c>
      <c r="B9" s="44">
        <v>15103</v>
      </c>
      <c r="C9" s="44">
        <v>15872</v>
      </c>
      <c r="D9" s="44">
        <v>13736</v>
      </c>
      <c r="E9" s="44">
        <v>9818</v>
      </c>
      <c r="F9" s="44">
        <v>11301</v>
      </c>
      <c r="G9" s="44">
        <v>5938</v>
      </c>
      <c r="H9" s="44">
        <v>5040</v>
      </c>
      <c r="I9" s="44">
        <v>15121</v>
      </c>
      <c r="J9" s="44">
        <v>3184</v>
      </c>
      <c r="K9" s="38">
        <f t="shared" si="1"/>
        <v>95113</v>
      </c>
      <c r="L9"/>
      <c r="M9"/>
      <c r="N9"/>
    </row>
    <row r="10" spans="1:14" ht="16.5" customHeight="1">
      <c r="A10" s="22" t="s">
        <v>31</v>
      </c>
      <c r="B10" s="44">
        <v>49</v>
      </c>
      <c r="C10" s="44">
        <v>4</v>
      </c>
      <c r="D10" s="44">
        <v>0</v>
      </c>
      <c r="E10" s="44">
        <v>327</v>
      </c>
      <c r="F10" s="44">
        <v>10</v>
      </c>
      <c r="G10" s="44">
        <v>4</v>
      </c>
      <c r="H10" s="44">
        <v>0</v>
      </c>
      <c r="I10" s="44">
        <v>33</v>
      </c>
      <c r="J10" s="44">
        <v>0</v>
      </c>
      <c r="K10" s="38">
        <f t="shared" si="1"/>
        <v>427</v>
      </c>
      <c r="L10"/>
      <c r="M10"/>
      <c r="N10"/>
    </row>
    <row r="11" spans="1:14" ht="16.5" customHeight="1">
      <c r="A11" s="43" t="s">
        <v>67</v>
      </c>
      <c r="B11" s="42">
        <v>321646</v>
      </c>
      <c r="C11" s="42">
        <v>262199</v>
      </c>
      <c r="D11" s="42">
        <v>296886</v>
      </c>
      <c r="E11" s="42">
        <v>176811</v>
      </c>
      <c r="F11" s="42">
        <v>237865</v>
      </c>
      <c r="G11" s="42">
        <v>226232</v>
      </c>
      <c r="H11" s="42">
        <v>243303</v>
      </c>
      <c r="I11" s="42">
        <v>351013</v>
      </c>
      <c r="J11" s="42">
        <v>116930</v>
      </c>
      <c r="K11" s="38">
        <f t="shared" si="1"/>
        <v>2232885</v>
      </c>
      <c r="L11" s="59"/>
      <c r="M11" s="59"/>
      <c r="N11" s="59"/>
    </row>
    <row r="12" spans="1:14" ht="16.5" customHeight="1">
      <c r="A12" s="22" t="s">
        <v>79</v>
      </c>
      <c r="B12" s="42">
        <v>21902</v>
      </c>
      <c r="C12" s="42">
        <v>19738</v>
      </c>
      <c r="D12" s="42">
        <v>23280</v>
      </c>
      <c r="E12" s="42">
        <v>16324</v>
      </c>
      <c r="F12" s="42">
        <v>14571</v>
      </c>
      <c r="G12" s="42">
        <v>13587</v>
      </c>
      <c r="H12" s="42">
        <v>13173</v>
      </c>
      <c r="I12" s="42">
        <v>19160</v>
      </c>
      <c r="J12" s="42">
        <v>5242</v>
      </c>
      <c r="K12" s="38">
        <f t="shared" si="1"/>
        <v>146977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299744</v>
      </c>
      <c r="C13" s="42">
        <f>+C11-C12</f>
        <v>242461</v>
      </c>
      <c r="D13" s="42">
        <f>+D11-D12</f>
        <v>273606</v>
      </c>
      <c r="E13" s="42">
        <f aca="true" t="shared" si="3" ref="E13:J13">+E11-E12</f>
        <v>160487</v>
      </c>
      <c r="F13" s="42">
        <f t="shared" si="3"/>
        <v>223294</v>
      </c>
      <c r="G13" s="42">
        <f t="shared" si="3"/>
        <v>212645</v>
      </c>
      <c r="H13" s="42">
        <f t="shared" si="3"/>
        <v>230130</v>
      </c>
      <c r="I13" s="42">
        <f t="shared" si="3"/>
        <v>331853</v>
      </c>
      <c r="J13" s="42">
        <f t="shared" si="3"/>
        <v>111688</v>
      </c>
      <c r="K13" s="38">
        <f t="shared" si="1"/>
        <v>2085908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1.114670463416389</v>
      </c>
      <c r="C18" s="39">
        <v>1.157983066469746</v>
      </c>
      <c r="D18" s="39">
        <v>1.147532514188234</v>
      </c>
      <c r="E18" s="39">
        <v>1.36724700788715</v>
      </c>
      <c r="F18" s="39">
        <v>1.032083516295855</v>
      </c>
      <c r="G18" s="39">
        <v>1.168258550837908</v>
      </c>
      <c r="H18" s="39">
        <v>1.180292808500721</v>
      </c>
      <c r="I18" s="39">
        <v>1.060809476413188</v>
      </c>
      <c r="J18" s="39">
        <v>1.072243249096318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1759889.1099999999</v>
      </c>
      <c r="C20" s="36">
        <f aca="true" t="shared" si="4" ref="C20:J20">SUM(C21:C30)</f>
        <v>1663093.75</v>
      </c>
      <c r="D20" s="36">
        <f t="shared" si="4"/>
        <v>2029924.07</v>
      </c>
      <c r="E20" s="36">
        <f t="shared" si="4"/>
        <v>1271692.7499999998</v>
      </c>
      <c r="F20" s="36">
        <f t="shared" si="4"/>
        <v>1350493.0100000002</v>
      </c>
      <c r="G20" s="36">
        <f t="shared" si="4"/>
        <v>1432806.61</v>
      </c>
      <c r="H20" s="36">
        <f t="shared" si="4"/>
        <v>1241113.33</v>
      </c>
      <c r="I20" s="36">
        <f t="shared" si="4"/>
        <v>1747370.8</v>
      </c>
      <c r="J20" s="36">
        <f t="shared" si="4"/>
        <v>622021.65</v>
      </c>
      <c r="K20" s="36">
        <f aca="true" t="shared" si="5" ref="K20:K29">SUM(B20:J20)</f>
        <v>13118405.08</v>
      </c>
      <c r="L20"/>
      <c r="M20"/>
      <c r="N20"/>
    </row>
    <row r="21" spans="1:14" ht="16.5" customHeight="1">
      <c r="A21" s="35" t="s">
        <v>28</v>
      </c>
      <c r="B21" s="58">
        <f>ROUND((B15+B16)*B7,2)</f>
        <v>1520609.29</v>
      </c>
      <c r="C21" s="58">
        <f>ROUND((C15+C16)*C7,2)</f>
        <v>1379252</v>
      </c>
      <c r="D21" s="58">
        <f aca="true" t="shared" si="6" ref="D21:J21">ROUND((D15+D16)*D7,2)</f>
        <v>1707955.07</v>
      </c>
      <c r="E21" s="58">
        <f t="shared" si="6"/>
        <v>893761.85</v>
      </c>
      <c r="F21" s="58">
        <f t="shared" si="6"/>
        <v>1260606.3</v>
      </c>
      <c r="G21" s="58">
        <f t="shared" si="6"/>
        <v>1186478.79</v>
      </c>
      <c r="H21" s="58">
        <f t="shared" si="6"/>
        <v>1010507.67</v>
      </c>
      <c r="I21" s="58">
        <f t="shared" si="6"/>
        <v>1505019.6</v>
      </c>
      <c r="J21" s="58">
        <f t="shared" si="6"/>
        <v>558626.19</v>
      </c>
      <c r="K21" s="30">
        <f t="shared" si="5"/>
        <v>11022816.76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174368.97</v>
      </c>
      <c r="C22" s="30">
        <f t="shared" si="7"/>
        <v>217898.46</v>
      </c>
      <c r="D22" s="30">
        <f t="shared" si="7"/>
        <v>251978.91</v>
      </c>
      <c r="E22" s="30">
        <f t="shared" si="7"/>
        <v>328231.37</v>
      </c>
      <c r="F22" s="30">
        <f t="shared" si="7"/>
        <v>40444.68</v>
      </c>
      <c r="G22" s="30">
        <f t="shared" si="7"/>
        <v>199635.2</v>
      </c>
      <c r="H22" s="30">
        <f t="shared" si="7"/>
        <v>182187.27</v>
      </c>
      <c r="I22" s="30">
        <f t="shared" si="7"/>
        <v>91519.45</v>
      </c>
      <c r="J22" s="30">
        <f t="shared" si="7"/>
        <v>40356.97</v>
      </c>
      <c r="K22" s="30">
        <f t="shared" si="5"/>
        <v>1526621.28</v>
      </c>
      <c r="L22"/>
      <c r="M22"/>
      <c r="N22"/>
    </row>
    <row r="23" spans="1:14" ht="16.5" customHeight="1">
      <c r="A23" s="18" t="s">
        <v>26</v>
      </c>
      <c r="B23" s="30">
        <v>60356.38</v>
      </c>
      <c r="C23" s="30">
        <v>59808.04</v>
      </c>
      <c r="D23" s="30">
        <v>61446.03</v>
      </c>
      <c r="E23" s="30">
        <v>42363.33</v>
      </c>
      <c r="F23" s="30">
        <v>45616.34</v>
      </c>
      <c r="G23" s="30">
        <v>42695.29</v>
      </c>
      <c r="H23" s="30">
        <v>42787.77</v>
      </c>
      <c r="I23" s="30">
        <v>70558.49</v>
      </c>
      <c r="J23" s="30">
        <v>20246.56</v>
      </c>
      <c r="K23" s="30">
        <f t="shared" si="5"/>
        <v>445878.23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1429.38</v>
      </c>
      <c r="C26" s="30">
        <v>1350.6</v>
      </c>
      <c r="D26" s="30">
        <v>1648.85</v>
      </c>
      <c r="E26" s="30">
        <v>1032.64</v>
      </c>
      <c r="F26" s="30">
        <v>1097.36</v>
      </c>
      <c r="G26" s="30">
        <v>1162.08</v>
      </c>
      <c r="H26" s="30">
        <v>1007.32</v>
      </c>
      <c r="I26" s="30">
        <v>1418.13</v>
      </c>
      <c r="J26" s="30">
        <v>503.66</v>
      </c>
      <c r="K26" s="30">
        <f t="shared" si="5"/>
        <v>10650.02</v>
      </c>
      <c r="L26" s="59"/>
      <c r="M26" s="59"/>
      <c r="N26" s="59"/>
    </row>
    <row r="27" spans="1:14" ht="16.5" customHeight="1">
      <c r="A27" s="18" t="s">
        <v>76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254.92</v>
      </c>
      <c r="G27" s="30">
        <v>262.14</v>
      </c>
      <c r="H27" s="30">
        <v>246.38</v>
      </c>
      <c r="I27" s="30">
        <v>318.65</v>
      </c>
      <c r="J27" s="30">
        <v>122.2</v>
      </c>
      <c r="K27" s="30">
        <f t="shared" si="5"/>
        <v>2470.9900000000002</v>
      </c>
      <c r="L27" s="59"/>
      <c r="M27" s="59"/>
      <c r="N27" s="59"/>
    </row>
    <row r="28" spans="1:14" ht="16.5" customHeight="1">
      <c r="A28" s="18" t="s">
        <v>77</v>
      </c>
      <c r="B28" s="30">
        <v>928.78</v>
      </c>
      <c r="C28" s="30">
        <v>813.16</v>
      </c>
      <c r="D28" s="30">
        <v>1037.51</v>
      </c>
      <c r="E28" s="30">
        <v>600.91</v>
      </c>
      <c r="F28" s="30">
        <v>644.36</v>
      </c>
      <c r="G28" s="30">
        <v>744.06</v>
      </c>
      <c r="H28" s="30">
        <v>718.82</v>
      </c>
      <c r="I28" s="30">
        <v>1032.8</v>
      </c>
      <c r="J28" s="30">
        <v>337.02</v>
      </c>
      <c r="K28" s="30">
        <f t="shared" si="5"/>
        <v>6857.42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73845.58</v>
      </c>
      <c r="J29" s="30">
        <v>0</v>
      </c>
      <c r="K29" s="30">
        <f t="shared" si="5"/>
        <v>73845.58</v>
      </c>
      <c r="L29" s="59"/>
      <c r="M29" s="59"/>
      <c r="N29" s="59"/>
    </row>
    <row r="30" spans="1:11" ht="12" customHeight="1">
      <c r="A30" s="33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2" customHeight="1">
      <c r="A31" s="18"/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4" ht="16.5" customHeight="1">
      <c r="A32" s="16" t="s">
        <v>23</v>
      </c>
      <c r="B32" s="30">
        <f aca="true" t="shared" si="8" ref="B32:J32">+B33+B38+B50</f>
        <v>-159800.38</v>
      </c>
      <c r="C32" s="30">
        <f t="shared" si="8"/>
        <v>-78043.15000000001</v>
      </c>
      <c r="D32" s="30">
        <f t="shared" si="8"/>
        <v>1412167.2</v>
      </c>
      <c r="E32" s="30">
        <f t="shared" si="8"/>
        <v>-139891.32</v>
      </c>
      <c r="F32" s="30">
        <f t="shared" si="8"/>
        <v>-49724.4</v>
      </c>
      <c r="G32" s="30">
        <f t="shared" si="8"/>
        <v>-152159.75</v>
      </c>
      <c r="H32" s="30">
        <f t="shared" si="8"/>
        <v>1026858.36</v>
      </c>
      <c r="I32" s="30">
        <f t="shared" si="8"/>
        <v>-100811.10999999999</v>
      </c>
      <c r="J32" s="30">
        <f t="shared" si="8"/>
        <v>292417.02999999997</v>
      </c>
      <c r="K32" s="30">
        <f aca="true" t="shared" si="9" ref="K32:K40">SUM(B32:J32)</f>
        <v>2051012.4799999997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-159800.38</v>
      </c>
      <c r="C33" s="30">
        <f t="shared" si="10"/>
        <v>-78043.15000000001</v>
      </c>
      <c r="D33" s="30">
        <f t="shared" si="10"/>
        <v>-93658.76000000001</v>
      </c>
      <c r="E33" s="30">
        <f t="shared" si="10"/>
        <v>-139891.32</v>
      </c>
      <c r="F33" s="30">
        <f t="shared" si="10"/>
        <v>-49724.4</v>
      </c>
      <c r="G33" s="30">
        <f t="shared" si="10"/>
        <v>-152159.75</v>
      </c>
      <c r="H33" s="30">
        <f t="shared" si="10"/>
        <v>-44141.64</v>
      </c>
      <c r="I33" s="30">
        <f t="shared" si="10"/>
        <v>-100811.10999999999</v>
      </c>
      <c r="J33" s="30">
        <f t="shared" si="10"/>
        <v>-24584.71</v>
      </c>
      <c r="K33" s="30">
        <f t="shared" si="9"/>
        <v>-842815.22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-66453.2</v>
      </c>
      <c r="C34" s="30">
        <f t="shared" si="11"/>
        <v>-69836.8</v>
      </c>
      <c r="D34" s="30">
        <f t="shared" si="11"/>
        <v>-60438.4</v>
      </c>
      <c r="E34" s="30">
        <f t="shared" si="11"/>
        <v>-43199.2</v>
      </c>
      <c r="F34" s="30">
        <f t="shared" si="11"/>
        <v>-49724.4</v>
      </c>
      <c r="G34" s="30">
        <f t="shared" si="11"/>
        <v>-26127.2</v>
      </c>
      <c r="H34" s="30">
        <f t="shared" si="11"/>
        <v>-22176</v>
      </c>
      <c r="I34" s="30">
        <f t="shared" si="11"/>
        <v>-66532.4</v>
      </c>
      <c r="J34" s="30">
        <f t="shared" si="11"/>
        <v>-14009.6</v>
      </c>
      <c r="K34" s="30">
        <f t="shared" si="9"/>
        <v>-418497.19999999995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-93347.18</v>
      </c>
      <c r="C37" s="30">
        <v>-8206.35</v>
      </c>
      <c r="D37" s="30">
        <v>-33220.36</v>
      </c>
      <c r="E37" s="30">
        <v>-96692.12</v>
      </c>
      <c r="F37" s="26">
        <v>0</v>
      </c>
      <c r="G37" s="30">
        <v>-126032.55</v>
      </c>
      <c r="H37" s="30">
        <v>-21965.64</v>
      </c>
      <c r="I37" s="30">
        <v>-34278.71</v>
      </c>
      <c r="J37" s="30">
        <v>-10575.11</v>
      </c>
      <c r="K37" s="30">
        <f t="shared" si="9"/>
        <v>-424318.02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1505825.96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1071000</v>
      </c>
      <c r="I38" s="27">
        <f t="shared" si="12"/>
        <v>0</v>
      </c>
      <c r="J38" s="27">
        <f t="shared" si="12"/>
        <v>317001.74</v>
      </c>
      <c r="K38" s="30">
        <f t="shared" si="9"/>
        <v>2893827.7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-24174.04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-6998.26</v>
      </c>
      <c r="K39" s="30">
        <f t="shared" si="9"/>
        <v>-31172.300000000003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3231000</v>
      </c>
      <c r="E46" s="17">
        <v>0</v>
      </c>
      <c r="F46" s="17">
        <v>0</v>
      </c>
      <c r="G46" s="17">
        <v>0</v>
      </c>
      <c r="H46" s="17">
        <v>2169000</v>
      </c>
      <c r="I46" s="17">
        <v>0</v>
      </c>
      <c r="J46" s="17">
        <v>841500</v>
      </c>
      <c r="K46" s="30">
        <f aca="true" t="shared" si="13" ref="K46:K53">SUM(B46:J46)</f>
        <v>6241500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1600088.73</v>
      </c>
      <c r="C55" s="27">
        <f t="shared" si="15"/>
        <v>1585050.6</v>
      </c>
      <c r="D55" s="27">
        <f t="shared" si="15"/>
        <v>3442091.27</v>
      </c>
      <c r="E55" s="27">
        <f t="shared" si="15"/>
        <v>1131801.4299999997</v>
      </c>
      <c r="F55" s="27">
        <f t="shared" si="15"/>
        <v>1300768.6100000003</v>
      </c>
      <c r="G55" s="27">
        <f t="shared" si="15"/>
        <v>1280646.86</v>
      </c>
      <c r="H55" s="27">
        <f t="shared" si="15"/>
        <v>2267971.69</v>
      </c>
      <c r="I55" s="27">
        <f t="shared" si="15"/>
        <v>1646559.69</v>
      </c>
      <c r="J55" s="27">
        <f t="shared" si="15"/>
        <v>914438.6799999999</v>
      </c>
      <c r="K55" s="20">
        <f>SUM(B55:J55)</f>
        <v>15169417.559999999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 s="66"/>
      <c r="M57"/>
      <c r="N57"/>
    </row>
    <row r="58" spans="1:11" ht="12" customHeight="1">
      <c r="A58" s="16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2" ht="16.5" customHeight="1">
      <c r="A61" s="11" t="s">
        <v>5</v>
      </c>
      <c r="B61" s="10">
        <f aca="true" t="shared" si="17" ref="B61:J61">SUM(B62:B73)</f>
        <v>1600088.74</v>
      </c>
      <c r="C61" s="10">
        <f t="shared" si="17"/>
        <v>1585050.6</v>
      </c>
      <c r="D61" s="10">
        <f t="shared" si="17"/>
        <v>3442091.26</v>
      </c>
      <c r="E61" s="10">
        <f t="shared" si="17"/>
        <v>1131801.43</v>
      </c>
      <c r="F61" s="10">
        <f t="shared" si="17"/>
        <v>1300768.61</v>
      </c>
      <c r="G61" s="10">
        <f t="shared" si="17"/>
        <v>1280646.86</v>
      </c>
      <c r="H61" s="10">
        <f t="shared" si="17"/>
        <v>2267971.68</v>
      </c>
      <c r="I61" s="10">
        <f>SUM(I62:I74)</f>
        <v>1646559.7</v>
      </c>
      <c r="J61" s="10">
        <f t="shared" si="17"/>
        <v>914438.6799999999</v>
      </c>
      <c r="K61" s="5">
        <f>SUM(K62:K74)</f>
        <v>15169417.559999997</v>
      </c>
      <c r="L61" s="9"/>
    </row>
    <row r="62" spans="1:12" ht="16.5" customHeight="1">
      <c r="A62" s="7" t="s">
        <v>56</v>
      </c>
      <c r="B62" s="8">
        <v>1401357.72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1401357.72</v>
      </c>
      <c r="L62"/>
    </row>
    <row r="63" spans="1:12" ht="16.5" customHeight="1">
      <c r="A63" s="7" t="s">
        <v>57</v>
      </c>
      <c r="B63" s="8">
        <v>198731.02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198731.02</v>
      </c>
      <c r="L63"/>
    </row>
    <row r="64" spans="1:12" ht="16.5" customHeight="1">
      <c r="A64" s="7" t="s">
        <v>4</v>
      </c>
      <c r="B64" s="6">
        <v>0</v>
      </c>
      <c r="C64" s="8">
        <v>1585050.6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8"/>
        <v>1585050.6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3442091.26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3442091.26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1131801.43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1131801.43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1300768.61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1300768.61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1280646.86</v>
      </c>
      <c r="H68" s="6">
        <v>0</v>
      </c>
      <c r="I68" s="6">
        <v>0</v>
      </c>
      <c r="J68" s="6">
        <v>0</v>
      </c>
      <c r="K68" s="5">
        <f t="shared" si="18"/>
        <v>1280646.86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2267971.68</v>
      </c>
      <c r="I69" s="6">
        <v>0</v>
      </c>
      <c r="J69" s="6">
        <v>0</v>
      </c>
      <c r="K69" s="5">
        <f t="shared" si="18"/>
        <v>2267971.68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619271.1</v>
      </c>
      <c r="J71" s="6">
        <v>0</v>
      </c>
      <c r="K71" s="5">
        <f t="shared" si="18"/>
        <v>619271.1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1027288.6</v>
      </c>
      <c r="J72" s="6">
        <v>0</v>
      </c>
      <c r="K72" s="5">
        <f t="shared" si="18"/>
        <v>1027288.6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f>+J55</f>
        <v>914438.6799999999</v>
      </c>
      <c r="K73" s="5">
        <f t="shared" si="18"/>
        <v>914438.6799999999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2019-11-04T19:07:05Z</cp:lastPrinted>
  <dcterms:created xsi:type="dcterms:W3CDTF">2019-10-31T14:19:54Z</dcterms:created>
  <dcterms:modified xsi:type="dcterms:W3CDTF">2024-05-06T19:59:57Z</dcterms:modified>
  <cp:category/>
  <cp:version/>
  <cp:contentType/>
  <cp:contentStatus/>
</cp:coreProperties>
</file>