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<sst xmlns="http://schemas.openxmlformats.org/spreadsheetml/2006/main" count="83" uniqueCount="82">
  <si>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</si>
  <si>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</si>
  <si>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</si>
  <si>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</si>
  <si>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</si>
  <si>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</si>
  <si>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</si>
  <si>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</si>
  <si>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</si>
  <si>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</si>
  <si>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</si>
  <si>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</si>
  <si>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</si>
  <si>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</si>
  <si>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</si>
  <si>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</si>
  <si>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</si>
  <si>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</si>
  <si>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</si>
  <si>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</si>
  <si>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</si>
  <si>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</si>
  <si>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</si>
  <si>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</si>
  <si>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</si>
  <si>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</si>
  <si>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</si>
  <si>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</si>
  <si>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</si>
  <si>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</si>
  <si>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</si>
  <si>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</si>
  <si>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</si>
  <si>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</si>
  <si>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</si>
  <si>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</si>
  <si>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</si>
  <si>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</si>
  <si>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</si>
  <si>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</si>
  <si>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</si>
  <si>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</si>
  <si>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</si>
  <si>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</si>
  <si>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</si>
  <si>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</si>
  <si>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</si>
  <si>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</si>
  <si>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</si>
  <si>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</si>
  <si>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</si>
  <si>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</si>
  <si>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</si>
  <si>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</si>
  <si>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</si>
  <si>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</si>
  <si>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</si>
  <si>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</si>
  <si>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</si>
  <si>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</si>
  <si>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</si>
  <si>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</si>
  <si>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</si>
  <si>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</si>
  <si>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</si>
  <si>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</si>
  <si>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</si>
  <si>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</si>
  <si>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</si>
  <si>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</si>
  <si>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</si>
  <si>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</si>
  <si>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</si>
  <si>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</si>
  <si>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</si>
  <si>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</si>
  <si>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</si>
  <si>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</si>
  <si>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</si>
  <si>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</si>
  <si>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05/07/24 - VENCIMENTO 15/07/24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</si>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</sst>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316915</v>
      </c>
      <c r="C7" s="41">
        <f aca="true" t="shared" si="0" ref="C7:J7">+C8+C11</f>
        <v>260017</v>
      </c>
      <c r="D7" s="41">
        <f t="shared" si="0"/>
        <v>320540</v>
      </c>
      <c r="E7" s="41">
        <f t="shared" si="0"/>
        <v>175294</v>
      </c>
      <c r="F7" s="41">
        <f t="shared" si="0"/>
        <v>231671</v>
      </c>
      <c r="G7" s="41">
        <f t="shared" si="0"/>
        <v>221152</v>
      </c>
      <c r="H7" s="41">
        <f t="shared" si="0"/>
        <v>252414</v>
      </c>
      <c r="I7" s="41">
        <f t="shared" si="0"/>
        <v>349856</v>
      </c>
      <c r="J7" s="41">
        <f t="shared" si="0"/>
        <v>114978</v>
      </c>
      <c r="K7" s="33">
        <f aca="true" t="shared" si="1" ref="K7:K13">SUM(B7:J7)</f>
        <v>2242837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14090</v>
      </c>
      <c r="C8" s="39">
        <f t="shared" si="2"/>
        <v>14402</v>
      </c>
      <c r="D8" s="39">
        <f t="shared" si="2"/>
        <v>14113</v>
      </c>
      <c r="E8" s="39">
        <f t="shared" si="2"/>
        <v>9568</v>
      </c>
      <c r="F8" s="39">
        <f t="shared" si="2"/>
        <v>10310</v>
      </c>
      <c r="G8" s="39">
        <f t="shared" si="2"/>
        <v>5768</v>
      </c>
      <c r="H8" s="39">
        <f t="shared" si="2"/>
        <v>4952</v>
      </c>
      <c r="I8" s="39">
        <f t="shared" si="2"/>
        <v>14335</v>
      </c>
      <c r="J8" s="39">
        <f t="shared" si="2"/>
        <v>2840</v>
      </c>
      <c r="K8" s="33">
        <f t="shared" si="1"/>
        <v>90378</v>
      </c>
      <c r="L8"/>
      <c r="M8"/>
      <c r="N8"/>
    </row>
    <row r="9" spans="1:14" ht="16.5" customHeight="1">
      <c r="A9" s="17" t="s">
        <v>32</v>
      </c>
      <c r="B9" s="39">
        <v>14022</v>
      </c>
      <c r="C9" s="39">
        <v>14397</v>
      </c>
      <c r="D9" s="39">
        <v>14111</v>
      </c>
      <c r="E9" s="39">
        <v>9260</v>
      </c>
      <c r="F9" s="39">
        <v>10280</v>
      </c>
      <c r="G9" s="39">
        <v>5766</v>
      </c>
      <c r="H9" s="39">
        <v>4952</v>
      </c>
      <c r="I9" s="39">
        <v>14293</v>
      </c>
      <c r="J9" s="39">
        <v>2840</v>
      </c>
      <c r="K9" s="33">
        <f t="shared" si="1"/>
        <v>89921</v>
      </c>
      <c r="L9"/>
      <c r="M9"/>
      <c r="N9"/>
    </row>
    <row r="10" spans="1:14" ht="16.5" customHeight="1">
      <c r="A10" s="17" t="s">
        <v>31</v>
      </c>
      <c r="B10" s="39">
        <v>68</v>
      </c>
      <c r="C10" s="39">
        <v>5</v>
      </c>
      <c r="D10" s="39">
        <v>2</v>
      </c>
      <c r="E10" s="39">
        <v>308</v>
      </c>
      <c r="F10" s="39">
        <v>30</v>
      </c>
      <c r="G10" s="39">
        <v>2</v>
      </c>
      <c r="H10" s="39">
        <v>0</v>
      </c>
      <c r="I10" s="39">
        <v>42</v>
      </c>
      <c r="J10" s="39">
        <v>0</v>
      </c>
      <c r="K10" s="33">
        <f t="shared" si="1"/>
        <v>457</v>
      </c>
      <c r="L10"/>
      <c r="M10"/>
      <c r="N10"/>
    </row>
    <row r="11" spans="1:14" ht="16.5" customHeight="1">
      <c r="A11" s="38" t="s">
        <v>67</v>
      </c>
      <c r="B11" s="37">
        <v>302825</v>
      </c>
      <c r="C11" s="37">
        <v>245615</v>
      </c>
      <c r="D11" s="37">
        <v>306427</v>
      </c>
      <c r="E11" s="37">
        <v>165726</v>
      </c>
      <c r="F11" s="37">
        <v>221361</v>
      </c>
      <c r="G11" s="37">
        <v>215384</v>
      </c>
      <c r="H11" s="37">
        <v>247462</v>
      </c>
      <c r="I11" s="37">
        <v>335521</v>
      </c>
      <c r="J11" s="37">
        <v>112138</v>
      </c>
      <c r="K11" s="33">
        <f t="shared" si="1"/>
        <v>2152459</v>
      </c>
      <c r="L11" s="54"/>
      <c r="M11" s="54"/>
      <c r="N11" s="54"/>
    </row>
    <row r="12" spans="1:14" ht="16.5" customHeight="1">
      <c r="A12" s="17" t="s">
        <v>79</v>
      </c>
      <c r="B12" s="37">
        <v>23906</v>
      </c>
      <c r="C12" s="37">
        <v>21120</v>
      </c>
      <c r="D12" s="37">
        <v>27477</v>
      </c>
      <c r="E12" s="37">
        <v>17378</v>
      </c>
      <c r="F12" s="37">
        <v>15279</v>
      </c>
      <c r="G12" s="37">
        <v>14334</v>
      </c>
      <c r="H12" s="37">
        <v>14910</v>
      </c>
      <c r="I12" s="37">
        <v>20612</v>
      </c>
      <c r="J12" s="37">
        <v>5528</v>
      </c>
      <c r="K12" s="33">
        <f t="shared" si="1"/>
        <v>160544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278919</v>
      </c>
      <c r="C13" s="37">
        <f>+C11-C12</f>
        <v>224495</v>
      </c>
      <c r="D13" s="37">
        <f>+D11-D12</f>
        <v>278950</v>
      </c>
      <c r="E13" s="37">
        <f aca="true" t="shared" si="3" ref="E13:J13">+E11-E12</f>
        <v>148348</v>
      </c>
      <c r="F13" s="37">
        <f t="shared" si="3"/>
        <v>206082</v>
      </c>
      <c r="G13" s="37">
        <f t="shared" si="3"/>
        <v>201050</v>
      </c>
      <c r="H13" s="37">
        <f t="shared" si="3"/>
        <v>232552</v>
      </c>
      <c r="I13" s="37">
        <f t="shared" si="3"/>
        <v>314909</v>
      </c>
      <c r="J13" s="37">
        <f t="shared" si="3"/>
        <v>106610</v>
      </c>
      <c r="K13" s="33">
        <f t="shared" si="1"/>
        <v>1991915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4.6521</v>
      </c>
      <c r="C15" s="36">
        <v>5.1107</v>
      </c>
      <c r="D15" s="36">
        <v>5.6656</v>
      </c>
      <c r="E15" s="36">
        <v>4.9259</v>
      </c>
      <c r="F15" s="36">
        <v>5.2128</v>
      </c>
      <c r="G15" s="36">
        <v>5.2656</v>
      </c>
      <c r="H15" s="36">
        <v>4.1926</v>
      </c>
      <c r="I15" s="36">
        <v>4.2351</v>
      </c>
      <c r="J15" s="36">
        <v>4.7921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1.070101937134125</v>
      </c>
      <c r="C18" s="34">
        <v>1.109835475768859</v>
      </c>
      <c r="D18" s="34">
        <v>1.018882119923034</v>
      </c>
      <c r="E18" s="34">
        <v>1.329954200764842</v>
      </c>
      <c r="F18" s="34">
        <v>1.006958224370442</v>
      </c>
      <c r="G18" s="34">
        <v>1.115178804768638</v>
      </c>
      <c r="H18" s="34">
        <v>1.071962643471292</v>
      </c>
      <c r="I18" s="34">
        <v>0.990729192432096</v>
      </c>
      <c r="J18" s="34">
        <v>1.018657178612117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1639046.1300000004</v>
      </c>
      <c r="C20" s="31">
        <f aca="true" t="shared" si="4" ref="C20:J20">SUM(C21:C30)</f>
        <v>1542193.9</v>
      </c>
      <c r="D20" s="31">
        <f t="shared" si="4"/>
        <v>1928764.85</v>
      </c>
      <c r="E20" s="31">
        <f t="shared" si="4"/>
        <v>1196412.1800000002</v>
      </c>
      <c r="F20" s="31">
        <f t="shared" si="4"/>
        <v>1262956.33</v>
      </c>
      <c r="G20" s="31">
        <f t="shared" si="4"/>
        <v>1344169.1600000001</v>
      </c>
      <c r="H20" s="31">
        <f t="shared" si="4"/>
        <v>1182154.4</v>
      </c>
      <c r="I20" s="31">
        <f t="shared" si="4"/>
        <v>1638728.3199999998</v>
      </c>
      <c r="J20" s="31">
        <f t="shared" si="4"/>
        <v>584564.28</v>
      </c>
      <c r="K20" s="31">
        <f aca="true" t="shared" si="5" ref="K20:K29">SUM(B20:J20)</f>
        <v>12318989.55</v>
      </c>
      <c r="L20"/>
      <c r="M20"/>
      <c r="N20"/>
    </row>
    <row r="21" spans="1:14" ht="16.5" customHeight="1">
      <c r="A21" s="30" t="s">
        <v>28</v>
      </c>
      <c r="B21" s="53">
        <f>ROUND((B15+B16)*B7,2)</f>
        <v>1474320.27</v>
      </c>
      <c r="C21" s="53">
        <f>ROUND((C15+C16)*C7,2)</f>
        <v>1328868.88</v>
      </c>
      <c r="D21" s="53">
        <f aca="true" t="shared" si="6" ref="D21:J21">ROUND((D15+D16)*D7,2)</f>
        <v>1816051.42</v>
      </c>
      <c r="E21" s="53">
        <f t="shared" si="6"/>
        <v>863480.71</v>
      </c>
      <c r="F21" s="53">
        <f t="shared" si="6"/>
        <v>1207654.59</v>
      </c>
      <c r="G21" s="53">
        <f t="shared" si="6"/>
        <v>1164497.97</v>
      </c>
      <c r="H21" s="53">
        <f t="shared" si="6"/>
        <v>1058270.94</v>
      </c>
      <c r="I21" s="53">
        <f t="shared" si="6"/>
        <v>1481675.15</v>
      </c>
      <c r="J21" s="53">
        <f t="shared" si="6"/>
        <v>550986.07</v>
      </c>
      <c r="K21" s="25">
        <f t="shared" si="5"/>
        <v>10945806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103352.71</v>
      </c>
      <c r="C22" s="25">
        <f t="shared" si="7"/>
        <v>145956.95</v>
      </c>
      <c r="D22" s="25">
        <f t="shared" si="7"/>
        <v>34290.9</v>
      </c>
      <c r="E22" s="25">
        <f t="shared" si="7"/>
        <v>284909.09</v>
      </c>
      <c r="F22" s="25">
        <f t="shared" si="7"/>
        <v>8403.13</v>
      </c>
      <c r="G22" s="25">
        <f t="shared" si="7"/>
        <v>134125.48</v>
      </c>
      <c r="H22" s="25">
        <f t="shared" si="7"/>
        <v>76155.97</v>
      </c>
      <c r="I22" s="25">
        <f t="shared" si="7"/>
        <v>-13736.33</v>
      </c>
      <c r="J22" s="25">
        <f t="shared" si="7"/>
        <v>10279.85</v>
      </c>
      <c r="K22" s="25">
        <f t="shared" si="5"/>
        <v>783737.7500000001</v>
      </c>
      <c r="L22"/>
      <c r="M22"/>
      <c r="N22"/>
    </row>
    <row r="23" spans="1:14" ht="16.5" customHeight="1">
      <c r="A23" s="13" t="s">
        <v>26</v>
      </c>
      <c r="B23" s="25">
        <v>56903.82</v>
      </c>
      <c r="C23" s="25">
        <v>61375.11</v>
      </c>
      <c r="D23" s="25">
        <v>60924.19</v>
      </c>
      <c r="E23" s="25">
        <v>40781.73</v>
      </c>
      <c r="F23" s="25">
        <v>43138.19</v>
      </c>
      <c r="G23" s="25">
        <v>41610.78</v>
      </c>
      <c r="H23" s="25">
        <v>42160.05</v>
      </c>
      <c r="I23" s="25">
        <v>69672.23</v>
      </c>
      <c r="J23" s="25">
        <v>20545.06</v>
      </c>
      <c r="K23" s="25">
        <f t="shared" si="5"/>
        <v>437111.16000000003</v>
      </c>
      <c r="L23"/>
      <c r="M23"/>
      <c r="N23"/>
    </row>
    <row r="24" spans="1:14" ht="16.5" customHeight="1">
      <c r="A24" s="13" t="s">
        <v>25</v>
      </c>
      <c r="B24" s="25">
        <v>1808.61</v>
      </c>
      <c r="C24" s="29">
        <v>3617.22</v>
      </c>
      <c r="D24" s="29">
        <v>5425.83</v>
      </c>
      <c r="E24" s="25">
        <v>5425.83</v>
      </c>
      <c r="F24" s="25">
        <v>1808.61</v>
      </c>
      <c r="G24" s="29">
        <v>1808.61</v>
      </c>
      <c r="H24" s="29">
        <v>3617.22</v>
      </c>
      <c r="I24" s="29">
        <v>3617.22</v>
      </c>
      <c r="J24" s="29">
        <v>1808.61</v>
      </c>
      <c r="K24" s="25">
        <f t="shared" si="5"/>
        <v>28937.760000000002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1385.08</v>
      </c>
      <c r="C26" s="25">
        <v>1301.97</v>
      </c>
      <c r="D26" s="25">
        <v>1628.85</v>
      </c>
      <c r="E26" s="25">
        <v>1011.11</v>
      </c>
      <c r="F26" s="25">
        <v>1066.51</v>
      </c>
      <c r="G26" s="25">
        <v>1135.76</v>
      </c>
      <c r="H26" s="25">
        <v>1000.03</v>
      </c>
      <c r="I26" s="25">
        <v>1385.08</v>
      </c>
      <c r="J26" s="25">
        <v>493.09</v>
      </c>
      <c r="K26" s="25">
        <f t="shared" si="5"/>
        <v>10407.48</v>
      </c>
      <c r="L26" s="54"/>
      <c r="M26" s="54"/>
      <c r="N26" s="54"/>
    </row>
    <row r="27" spans="1:14" ht="16.5" customHeight="1">
      <c r="A27" s="13" t="s">
        <v>76</v>
      </c>
      <c r="B27" s="25">
        <v>361.55</v>
      </c>
      <c r="C27" s="25">
        <v>308.51</v>
      </c>
      <c r="D27" s="25">
        <v>364.78</v>
      </c>
      <c r="E27" s="25">
        <v>212.14</v>
      </c>
      <c r="F27" s="25">
        <v>250.95</v>
      </c>
      <c r="G27" s="25">
        <v>258.06</v>
      </c>
      <c r="H27" s="25">
        <v>242.54</v>
      </c>
      <c r="I27" s="25">
        <v>313.69</v>
      </c>
      <c r="J27" s="25">
        <v>120.3</v>
      </c>
      <c r="K27" s="25">
        <f t="shared" si="5"/>
        <v>2432.52</v>
      </c>
      <c r="L27" s="54"/>
      <c r="M27" s="54"/>
      <c r="N27" s="54"/>
    </row>
    <row r="28" spans="1:14" ht="16.5" customHeight="1">
      <c r="A28" s="13" t="s">
        <v>77</v>
      </c>
      <c r="B28" s="25">
        <v>914.09</v>
      </c>
      <c r="C28" s="25">
        <v>765.26</v>
      </c>
      <c r="D28" s="25">
        <v>1019.85</v>
      </c>
      <c r="E28" s="25">
        <v>591.57</v>
      </c>
      <c r="F28" s="25">
        <v>634.35</v>
      </c>
      <c r="G28" s="25">
        <v>732.5</v>
      </c>
      <c r="H28" s="25">
        <v>707.65</v>
      </c>
      <c r="I28" s="25">
        <v>1021.74</v>
      </c>
      <c r="J28" s="25">
        <v>331.3</v>
      </c>
      <c r="K28" s="25">
        <f t="shared" si="5"/>
        <v>6718.3099999999995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9059.03</v>
      </c>
      <c r="E29" s="25"/>
      <c r="F29" s="25"/>
      <c r="G29" s="25"/>
      <c r="H29" s="25"/>
      <c r="I29" s="25">
        <v>94779.54</v>
      </c>
      <c r="J29" s="25"/>
      <c r="K29" s="25">
        <f t="shared" si="5"/>
        <v>103838.56999999999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-111577.66</v>
      </c>
      <c r="C32" s="25">
        <f t="shared" si="8"/>
        <v>-86377.59000000001</v>
      </c>
      <c r="D32" s="25">
        <f t="shared" si="8"/>
        <v>-117050.18000000008</v>
      </c>
      <c r="E32" s="25">
        <f t="shared" si="8"/>
        <v>-91497.57999999999</v>
      </c>
      <c r="F32" s="25">
        <f t="shared" si="8"/>
        <v>-57861.56</v>
      </c>
      <c r="G32" s="25">
        <f t="shared" si="8"/>
        <v>-87296.91</v>
      </c>
      <c r="H32" s="25">
        <f t="shared" si="8"/>
        <v>-37842.91000000003</v>
      </c>
      <c r="I32" s="25">
        <f t="shared" si="8"/>
        <v>-85881.67</v>
      </c>
      <c r="J32" s="25">
        <f t="shared" si="8"/>
        <v>-27339.529999999988</v>
      </c>
      <c r="K32" s="25">
        <f aca="true" t="shared" si="9" ref="K32:K40">SUM(B32:J32)</f>
        <v>-702725.5900000001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-95187.20000000001</v>
      </c>
      <c r="C33" s="25">
        <f t="shared" si="10"/>
        <v>-70955.65000000001</v>
      </c>
      <c r="D33" s="25">
        <f t="shared" si="10"/>
        <v>-73720.1</v>
      </c>
      <c r="E33" s="25">
        <f t="shared" si="10"/>
        <v>-79533.45999999999</v>
      </c>
      <c r="F33" s="25">
        <f t="shared" si="10"/>
        <v>-45232</v>
      </c>
      <c r="G33" s="25">
        <f t="shared" si="10"/>
        <v>-73855.22</v>
      </c>
      <c r="H33" s="25">
        <f t="shared" si="10"/>
        <v>-26021.37</v>
      </c>
      <c r="I33" s="25">
        <f t="shared" si="10"/>
        <v>-69494.39</v>
      </c>
      <c r="J33" s="25">
        <f t="shared" si="10"/>
        <v>-14533.73</v>
      </c>
      <c r="K33" s="25">
        <f t="shared" si="9"/>
        <v>-548533.12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-61696.8</v>
      </c>
      <c r="C34" s="25">
        <f t="shared" si="11"/>
        <v>-63346.8</v>
      </c>
      <c r="D34" s="25">
        <f t="shared" si="11"/>
        <v>-62088.4</v>
      </c>
      <c r="E34" s="25">
        <f t="shared" si="11"/>
        <v>-40744</v>
      </c>
      <c r="F34" s="25">
        <f t="shared" si="11"/>
        <v>-45232</v>
      </c>
      <c r="G34" s="25">
        <f t="shared" si="11"/>
        <v>-25370.4</v>
      </c>
      <c r="H34" s="25">
        <f t="shared" si="11"/>
        <v>-21788.8</v>
      </c>
      <c r="I34" s="25">
        <f t="shared" si="11"/>
        <v>-62889.2</v>
      </c>
      <c r="J34" s="25">
        <f t="shared" si="11"/>
        <v>-12496</v>
      </c>
      <c r="K34" s="25">
        <f t="shared" si="9"/>
        <v>-395652.4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-33490.4</v>
      </c>
      <c r="C37" s="25">
        <v>-7608.85</v>
      </c>
      <c r="D37" s="25">
        <v>-11631.7</v>
      </c>
      <c r="E37" s="25">
        <v>-38789.46</v>
      </c>
      <c r="F37" s="21">
        <v>0</v>
      </c>
      <c r="G37" s="25">
        <v>-48484.82</v>
      </c>
      <c r="H37" s="25">
        <v>-4232.57</v>
      </c>
      <c r="I37" s="25">
        <v>-6605.19</v>
      </c>
      <c r="J37" s="25">
        <v>-2037.73</v>
      </c>
      <c r="K37" s="25">
        <f t="shared" si="9"/>
        <v>-152880.72000000003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-16390.46</v>
      </c>
      <c r="C38" s="22">
        <f t="shared" si="12"/>
        <v>-15421.94</v>
      </c>
      <c r="D38" s="22">
        <f t="shared" si="12"/>
        <v>-43330.080000000075</v>
      </c>
      <c r="E38" s="22">
        <f t="shared" si="12"/>
        <v>-11964.12</v>
      </c>
      <c r="F38" s="22">
        <f t="shared" si="12"/>
        <v>-12629.56</v>
      </c>
      <c r="G38" s="22">
        <f t="shared" si="12"/>
        <v>-13441.69</v>
      </c>
      <c r="H38" s="22">
        <f t="shared" si="12"/>
        <v>-11821.540000000037</v>
      </c>
      <c r="I38" s="22">
        <f t="shared" si="12"/>
        <v>-16387.28</v>
      </c>
      <c r="J38" s="22">
        <f t="shared" si="12"/>
        <v>-12805.799999999988</v>
      </c>
      <c r="K38" s="25">
        <f t="shared" si="9"/>
        <v>-154192.4700000001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-24042.43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-6960.16</v>
      </c>
      <c r="K39" s="25">
        <f t="shared" si="9"/>
        <v>-31002.59</v>
      </c>
      <c r="L39"/>
      <c r="M39"/>
      <c r="N39"/>
    </row>
    <row r="40" spans="1:14" ht="16.5" customHeight="1">
      <c r="A40" s="20" t="s">
        <v>16</v>
      </c>
      <c r="B40" s="22">
        <v>-16390.46</v>
      </c>
      <c r="C40" s="22">
        <v>-15421.94</v>
      </c>
      <c r="D40" s="22">
        <v>-19287.65</v>
      </c>
      <c r="E40" s="22">
        <v>-11964.12</v>
      </c>
      <c r="F40" s="22">
        <v>-12629.56</v>
      </c>
      <c r="G40" s="22">
        <v>-13441.69</v>
      </c>
      <c r="H40" s="22">
        <v>-11821.54</v>
      </c>
      <c r="I40" s="22">
        <v>-16387.28</v>
      </c>
      <c r="J40" s="22">
        <v>-5845.64</v>
      </c>
      <c r="K40" s="25">
        <f t="shared" si="9"/>
        <v>-123189.88000000002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1701000</v>
      </c>
      <c r="E46" s="12">
        <v>0</v>
      </c>
      <c r="F46" s="12">
        <v>0</v>
      </c>
      <c r="G46" s="12">
        <v>0</v>
      </c>
      <c r="H46" s="12">
        <v>1098000</v>
      </c>
      <c r="I46" s="12">
        <v>0</v>
      </c>
      <c r="J46" s="12">
        <v>517500</v>
      </c>
      <c r="K46" s="25">
        <f aca="true" t="shared" si="13" ref="K46:K53">SUM(B46:J46)</f>
        <v>3316500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1527468.4700000004</v>
      </c>
      <c r="C55" s="22">
        <f t="shared" si="15"/>
        <v>1455816.3099999998</v>
      </c>
      <c r="D55" s="22">
        <f t="shared" si="15"/>
        <v>1811714.67</v>
      </c>
      <c r="E55" s="22">
        <f t="shared" si="15"/>
        <v>1104914.6</v>
      </c>
      <c r="F55" s="22">
        <f t="shared" si="15"/>
        <v>1205094.77</v>
      </c>
      <c r="G55" s="22">
        <f t="shared" si="15"/>
        <v>1256872.2500000002</v>
      </c>
      <c r="H55" s="22">
        <f t="shared" si="15"/>
        <v>1144311.4899999998</v>
      </c>
      <c r="I55" s="22">
        <f t="shared" si="15"/>
        <v>1552846.65</v>
      </c>
      <c r="J55" s="22">
        <f t="shared" si="15"/>
        <v>557224.75</v>
      </c>
      <c r="K55" s="15">
        <f>SUM(B55:J55)</f>
        <v>11616263.96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1527468.47</v>
      </c>
      <c r="C61" s="5">
        <f t="shared" si="17"/>
        <v>1455816.31</v>
      </c>
      <c r="D61" s="5">
        <f t="shared" si="17"/>
        <v>1811714.67</v>
      </c>
      <c r="E61" s="5">
        <f t="shared" si="17"/>
        <v>1104914.6</v>
      </c>
      <c r="F61" s="5">
        <f t="shared" si="17"/>
        <v>1205094.77</v>
      </c>
      <c r="G61" s="5">
        <f t="shared" si="17"/>
        <v>1256872.25</v>
      </c>
      <c r="H61" s="5">
        <f t="shared" si="17"/>
        <v>1144311.49</v>
      </c>
      <c r="I61" s="5">
        <f>SUM(I62:I74)</f>
        <v>1552846.65</v>
      </c>
      <c r="J61" s="5">
        <f t="shared" si="17"/>
        <v>557224.75</v>
      </c>
      <c r="K61" s="5">
        <f>SUM(K62:K74)</f>
        <v>11616263.96</v>
      </c>
      <c r="L61" s="4"/>
    </row>
    <row r="62" spans="1:12" ht="16.5" customHeight="1">
      <c r="A62" s="3" t="s">
        <v>56</v>
      </c>
      <c r="B62" s="56">
        <v>1337909.63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1337909.63</v>
      </c>
      <c r="L62"/>
    </row>
    <row r="63" spans="1:12" ht="16.5" customHeight="1">
      <c r="A63" s="3" t="s">
        <v>57</v>
      </c>
      <c r="B63" s="56">
        <v>189558.84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189558.84</v>
      </c>
      <c r="L63"/>
    </row>
    <row r="64" spans="1:12" ht="16.5" customHeight="1">
      <c r="A64" s="3" t="s">
        <v>4</v>
      </c>
      <c r="B64" s="57">
        <v>0</v>
      </c>
      <c r="C64" s="56">
        <v>1455816.31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1455816.31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1811714.67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1811714.67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1104914.6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1104914.6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1205094.77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1205094.77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1256872.25</v>
      </c>
      <c r="H68" s="57">
        <v>0</v>
      </c>
      <c r="I68" s="57">
        <v>0</v>
      </c>
      <c r="J68" s="57">
        <v>0</v>
      </c>
      <c r="K68" s="5">
        <f t="shared" si="18"/>
        <v>1256872.25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1144311.49</v>
      </c>
      <c r="I69" s="57">
        <v>0</v>
      </c>
      <c r="J69" s="57">
        <v>0</v>
      </c>
      <c r="K69" s="5">
        <f t="shared" si="18"/>
        <v>1144311.49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572845.13</v>
      </c>
      <c r="J71" s="57">
        <v>0</v>
      </c>
      <c r="K71" s="5">
        <f t="shared" si="18"/>
        <v>572845.13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980001.52</v>
      </c>
      <c r="J72" s="57">
        <v>0</v>
      </c>
      <c r="K72" s="5">
        <f t="shared" si="18"/>
        <v>980001.52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557224.75</v>
      </c>
      <c r="K73" s="5">
        <f t="shared" si="18"/>
        <v>557224.75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2024-07-12T19:09:33Z</dcterms:modified>
  <cp:category/>
  <cp:version/>
  <cp:contentType/>
  <cp:contentStatus/>
</cp:coreProperties>
</file>