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<sst xmlns="http://schemas.openxmlformats.org/spreadsheetml/2006/main" count="83" uniqueCount="82">
  <si>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</si>
  <si>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</si>
  <si>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</si>
  <si>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</si>
  <si>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</si>
  <si>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</si>
  <si>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</si>
  <si>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</si>
  <si>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</si>
  <si>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</si>
  <si>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</si>
  <si>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</si>
  <si>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</si>
  <si>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</si>
  <si>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</si>
  <si>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</si>
  <si>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</si>
  <si>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</si>
  <si>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</si>
  <si>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</si>
  <si>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</si>
  <si>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</si>
  <si>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</si>
  <si>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</si>
  <si>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</si>
  <si>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</si>
  <si>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</si>
  <si>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</si>
  <si>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</si>
  <si>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</si>
  <si>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</si>
  <si>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</si>
  <si>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</si>
  <si>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</si>
  <si>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</si>
  <si>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</si>
  <si>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</si>
  <si>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</si>
  <si>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</si>
  <si>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</si>
  <si>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</si>
  <si>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</si>
  <si>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</si>
  <si>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</si>
  <si>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</si>
  <si>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</si>
  <si>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</si>
  <si>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</si>
  <si>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</si>
  <si>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</si>
  <si>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</si>
  <si>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</si>
  <si>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</si>
  <si>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</si>
  <si>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</si>
  <si>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</si>
  <si>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</si>
  <si>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</si>
  <si>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</si>
  <si>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</si>
  <si>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</si>
  <si>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</si>
  <si>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</si>
  <si>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</si>
  <si>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</si>
  <si>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</si>
  <si>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</si>
  <si>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</si>
  <si>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</si>
  <si>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</si>
  <si>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</si>
  <si>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</si>
  <si>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</si>
  <si>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</si>
  <si>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</si>
  <si>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</si>
  <si>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</si>
  <si>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</si>
  <si>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</si>
  <si>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</si>
  <si>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09/07/24 - VENCIMENTO 16/07/24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</si>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</sst>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95783</v>
      </c>
      <c r="C7" s="41">
        <f aca="true" t="shared" si="0" ref="C7:J7">+C8+C11</f>
        <v>77413</v>
      </c>
      <c r="D7" s="41">
        <f t="shared" si="0"/>
        <v>103946</v>
      </c>
      <c r="E7" s="41">
        <f t="shared" si="0"/>
        <v>53114</v>
      </c>
      <c r="F7" s="41">
        <f t="shared" si="0"/>
        <v>79633</v>
      </c>
      <c r="G7" s="41">
        <f t="shared" si="0"/>
        <v>85000</v>
      </c>
      <c r="H7" s="41">
        <f t="shared" si="0"/>
        <v>98981</v>
      </c>
      <c r="I7" s="41">
        <f t="shared" si="0"/>
        <v>126436</v>
      </c>
      <c r="J7" s="41">
        <f t="shared" si="0"/>
        <v>33541</v>
      </c>
      <c r="K7" s="33">
        <f aca="true" t="shared" si="1" ref="K7:K13">SUM(B7:J7)</f>
        <v>753847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4707</v>
      </c>
      <c r="C8" s="39">
        <f t="shared" si="2"/>
        <v>5096</v>
      </c>
      <c r="D8" s="39">
        <f t="shared" si="2"/>
        <v>5392</v>
      </c>
      <c r="E8" s="39">
        <f t="shared" si="2"/>
        <v>3281</v>
      </c>
      <c r="F8" s="39">
        <f t="shared" si="2"/>
        <v>3827</v>
      </c>
      <c r="G8" s="39">
        <f t="shared" si="2"/>
        <v>2373</v>
      </c>
      <c r="H8" s="39">
        <f t="shared" si="2"/>
        <v>2114</v>
      </c>
      <c r="I8" s="39">
        <f t="shared" si="2"/>
        <v>5286</v>
      </c>
      <c r="J8" s="39">
        <f t="shared" si="2"/>
        <v>748</v>
      </c>
      <c r="K8" s="33">
        <f t="shared" si="1"/>
        <v>32824</v>
      </c>
      <c r="L8"/>
      <c r="M8"/>
      <c r="N8"/>
    </row>
    <row r="9" spans="1:14" ht="16.5" customHeight="1">
      <c r="A9" s="17" t="s">
        <v>32</v>
      </c>
      <c r="B9" s="39">
        <v>4697</v>
      </c>
      <c r="C9" s="39">
        <v>5096</v>
      </c>
      <c r="D9" s="39">
        <v>5391</v>
      </c>
      <c r="E9" s="39">
        <v>3199</v>
      </c>
      <c r="F9" s="39">
        <v>3827</v>
      </c>
      <c r="G9" s="39">
        <v>2371</v>
      </c>
      <c r="H9" s="39">
        <v>2114</v>
      </c>
      <c r="I9" s="39">
        <v>5271</v>
      </c>
      <c r="J9" s="39">
        <v>748</v>
      </c>
      <c r="K9" s="33">
        <f t="shared" si="1"/>
        <v>32714</v>
      </c>
      <c r="L9"/>
      <c r="M9"/>
      <c r="N9"/>
    </row>
    <row r="10" spans="1:14" ht="16.5" customHeight="1">
      <c r="A10" s="17" t="s">
        <v>31</v>
      </c>
      <c r="B10" s="39">
        <v>10</v>
      </c>
      <c r="C10" s="39">
        <v>0</v>
      </c>
      <c r="D10" s="39">
        <v>1</v>
      </c>
      <c r="E10" s="39">
        <v>82</v>
      </c>
      <c r="F10" s="39">
        <v>0</v>
      </c>
      <c r="G10" s="39">
        <v>2</v>
      </c>
      <c r="H10" s="39">
        <v>0</v>
      </c>
      <c r="I10" s="39">
        <v>15</v>
      </c>
      <c r="J10" s="39">
        <v>0</v>
      </c>
      <c r="K10" s="33">
        <f t="shared" si="1"/>
        <v>110</v>
      </c>
      <c r="L10"/>
      <c r="M10"/>
      <c r="N10"/>
    </row>
    <row r="11" spans="1:14" ht="16.5" customHeight="1">
      <c r="A11" s="38" t="s">
        <v>67</v>
      </c>
      <c r="B11" s="37">
        <v>91076</v>
      </c>
      <c r="C11" s="37">
        <v>72317</v>
      </c>
      <c r="D11" s="37">
        <v>98554</v>
      </c>
      <c r="E11" s="37">
        <v>49833</v>
      </c>
      <c r="F11" s="37">
        <v>75806</v>
      </c>
      <c r="G11" s="37">
        <v>82627</v>
      </c>
      <c r="H11" s="37">
        <v>96867</v>
      </c>
      <c r="I11" s="37">
        <v>121150</v>
      </c>
      <c r="J11" s="37">
        <v>32793</v>
      </c>
      <c r="K11" s="33">
        <f t="shared" si="1"/>
        <v>721023</v>
      </c>
      <c r="L11" s="54"/>
      <c r="M11" s="54"/>
      <c r="N11" s="54"/>
    </row>
    <row r="12" spans="1:14" ht="16.5" customHeight="1">
      <c r="A12" s="17" t="s">
        <v>79</v>
      </c>
      <c r="B12" s="37">
        <v>5825</v>
      </c>
      <c r="C12" s="37">
        <v>4785</v>
      </c>
      <c r="D12" s="37">
        <v>7155</v>
      </c>
      <c r="E12" s="37">
        <v>4331</v>
      </c>
      <c r="F12" s="37">
        <v>4217</v>
      </c>
      <c r="G12" s="37">
        <v>4173</v>
      </c>
      <c r="H12" s="37">
        <v>4180</v>
      </c>
      <c r="I12" s="37">
        <v>5439</v>
      </c>
      <c r="J12" s="37">
        <v>1139</v>
      </c>
      <c r="K12" s="33">
        <f t="shared" si="1"/>
        <v>41244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85251</v>
      </c>
      <c r="C13" s="37">
        <f>+C11-C12</f>
        <v>67532</v>
      </c>
      <c r="D13" s="37">
        <f>+D11-D12</f>
        <v>91399</v>
      </c>
      <c r="E13" s="37">
        <f aca="true" t="shared" si="3" ref="E13:J13">+E11-E12</f>
        <v>45502</v>
      </c>
      <c r="F13" s="37">
        <f t="shared" si="3"/>
        <v>71589</v>
      </c>
      <c r="G13" s="37">
        <f t="shared" si="3"/>
        <v>78454</v>
      </c>
      <c r="H13" s="37">
        <f t="shared" si="3"/>
        <v>92687</v>
      </c>
      <c r="I13" s="37">
        <f t="shared" si="3"/>
        <v>115711</v>
      </c>
      <c r="J13" s="37">
        <f t="shared" si="3"/>
        <v>31654</v>
      </c>
      <c r="K13" s="33">
        <f t="shared" si="1"/>
        <v>679779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4.6521</v>
      </c>
      <c r="C15" s="36">
        <v>5.1107</v>
      </c>
      <c r="D15" s="36">
        <v>5.6656</v>
      </c>
      <c r="E15" s="36">
        <v>4.9259</v>
      </c>
      <c r="F15" s="36">
        <v>5.2128</v>
      </c>
      <c r="G15" s="36">
        <v>5.2656</v>
      </c>
      <c r="H15" s="36">
        <v>4.1926</v>
      </c>
      <c r="I15" s="36">
        <v>4.2351</v>
      </c>
      <c r="J15" s="36">
        <v>4.7921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1.305648907385896</v>
      </c>
      <c r="C18" s="34">
        <v>1.388550450075117</v>
      </c>
      <c r="D18" s="34">
        <v>1.226738518532638</v>
      </c>
      <c r="E18" s="34">
        <v>1.630609260371567</v>
      </c>
      <c r="F18" s="34">
        <v>1.197495872116275</v>
      </c>
      <c r="G18" s="34">
        <v>1.328617275199289</v>
      </c>
      <c r="H18" s="34">
        <v>1.279143481037277</v>
      </c>
      <c r="I18" s="34">
        <v>1.189638262820506</v>
      </c>
      <c r="J18" s="34">
        <v>1.237034818030097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615120.78</v>
      </c>
      <c r="C20" s="31">
        <f aca="true" t="shared" si="4" ref="C20:J20">SUM(C21:C30)</f>
        <v>590430.45</v>
      </c>
      <c r="D20" s="31">
        <f t="shared" si="4"/>
        <v>786304.1799999999</v>
      </c>
      <c r="E20" s="31">
        <f t="shared" si="4"/>
        <v>458677.85</v>
      </c>
      <c r="F20" s="31">
        <f t="shared" si="4"/>
        <v>528732.9699999999</v>
      </c>
      <c r="G20" s="31">
        <f t="shared" si="4"/>
        <v>627541.14</v>
      </c>
      <c r="H20" s="31">
        <f t="shared" si="4"/>
        <v>571061.54</v>
      </c>
      <c r="I20" s="31">
        <f t="shared" si="4"/>
        <v>777525.85</v>
      </c>
      <c r="J20" s="31">
        <f t="shared" si="4"/>
        <v>212628.55999999997</v>
      </c>
      <c r="K20" s="31">
        <f aca="true" t="shared" si="5" ref="K20:K29">SUM(B20:J20)</f>
        <v>5168023.319999999</v>
      </c>
      <c r="L20"/>
      <c r="M20"/>
      <c r="N20"/>
    </row>
    <row r="21" spans="1:14" ht="16.5" customHeight="1">
      <c r="A21" s="30" t="s">
        <v>28</v>
      </c>
      <c r="B21" s="53">
        <f>ROUND((B15+B16)*B7,2)</f>
        <v>445592.09</v>
      </c>
      <c r="C21" s="53">
        <f>ROUND((C15+C16)*C7,2)</f>
        <v>395634.62</v>
      </c>
      <c r="D21" s="53">
        <f aca="true" t="shared" si="6" ref="D21:J21">ROUND((D15+D16)*D7,2)</f>
        <v>588916.46</v>
      </c>
      <c r="E21" s="53">
        <f t="shared" si="6"/>
        <v>261634.25</v>
      </c>
      <c r="F21" s="53">
        <f t="shared" si="6"/>
        <v>415110.9</v>
      </c>
      <c r="G21" s="53">
        <f t="shared" si="6"/>
        <v>447576</v>
      </c>
      <c r="H21" s="53">
        <f t="shared" si="6"/>
        <v>414987.74</v>
      </c>
      <c r="I21" s="53">
        <f t="shared" si="6"/>
        <v>535469.1</v>
      </c>
      <c r="J21" s="53">
        <f t="shared" si="6"/>
        <v>160731.83</v>
      </c>
      <c r="K21" s="25">
        <f t="shared" si="5"/>
        <v>3665652.9899999998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136194.74</v>
      </c>
      <c r="C22" s="25">
        <f t="shared" si="7"/>
        <v>153724.01</v>
      </c>
      <c r="D22" s="25">
        <f t="shared" si="7"/>
        <v>133530.05</v>
      </c>
      <c r="E22" s="25">
        <f t="shared" si="7"/>
        <v>164988.98</v>
      </c>
      <c r="F22" s="25">
        <f t="shared" si="7"/>
        <v>81982.69</v>
      </c>
      <c r="G22" s="25">
        <f t="shared" si="7"/>
        <v>147081.21</v>
      </c>
      <c r="H22" s="25">
        <f t="shared" si="7"/>
        <v>115841.12</v>
      </c>
      <c r="I22" s="25">
        <f t="shared" si="7"/>
        <v>101545.43</v>
      </c>
      <c r="J22" s="25">
        <f t="shared" si="7"/>
        <v>38099.04</v>
      </c>
      <c r="K22" s="25">
        <f t="shared" si="5"/>
        <v>1072987.27</v>
      </c>
      <c r="L22"/>
      <c r="M22"/>
      <c r="N22"/>
    </row>
    <row r="23" spans="1:14" ht="16.5" customHeight="1">
      <c r="A23" s="13" t="s">
        <v>26</v>
      </c>
      <c r="B23" s="25">
        <v>29055.76</v>
      </c>
      <c r="C23" s="25">
        <v>35236.75</v>
      </c>
      <c r="D23" s="25">
        <v>46461.82</v>
      </c>
      <c r="E23" s="25">
        <v>24935.86</v>
      </c>
      <c r="F23" s="25">
        <v>27920.51</v>
      </c>
      <c r="G23" s="25">
        <v>28868.66</v>
      </c>
      <c r="H23" s="25">
        <v>34557.21</v>
      </c>
      <c r="I23" s="25">
        <v>39272.16</v>
      </c>
      <c r="J23" s="25">
        <v>11124.73</v>
      </c>
      <c r="K23" s="25">
        <f t="shared" si="5"/>
        <v>277433.45999999996</v>
      </c>
      <c r="L23"/>
      <c r="M23"/>
      <c r="N23"/>
    </row>
    <row r="24" spans="1:14" ht="16.5" customHeight="1">
      <c r="A24" s="13" t="s">
        <v>25</v>
      </c>
      <c r="B24" s="25">
        <v>1808.61</v>
      </c>
      <c r="C24" s="29">
        <v>3617.22</v>
      </c>
      <c r="D24" s="29">
        <v>5425.83</v>
      </c>
      <c r="E24" s="25">
        <v>5425.83</v>
      </c>
      <c r="F24" s="25">
        <v>1808.61</v>
      </c>
      <c r="G24" s="29">
        <v>1808.61</v>
      </c>
      <c r="H24" s="29">
        <v>3617.22</v>
      </c>
      <c r="I24" s="29">
        <v>3617.22</v>
      </c>
      <c r="J24" s="29">
        <v>1808.61</v>
      </c>
      <c r="K24" s="25">
        <f t="shared" si="5"/>
        <v>28937.760000000002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1193.94</v>
      </c>
      <c r="C26" s="25">
        <v>1144.08</v>
      </c>
      <c r="D26" s="25">
        <v>1526.36</v>
      </c>
      <c r="E26" s="25">
        <v>889.22</v>
      </c>
      <c r="F26" s="25">
        <v>1024.96</v>
      </c>
      <c r="G26" s="25">
        <v>1216.1</v>
      </c>
      <c r="H26" s="25">
        <v>1108.06</v>
      </c>
      <c r="I26" s="25">
        <v>1506.97</v>
      </c>
      <c r="J26" s="25">
        <v>412.75</v>
      </c>
      <c r="K26" s="25">
        <f t="shared" si="5"/>
        <v>10022.439999999999</v>
      </c>
      <c r="L26" s="54"/>
      <c r="M26" s="54"/>
      <c r="N26" s="54"/>
    </row>
    <row r="27" spans="1:14" ht="16.5" customHeight="1">
      <c r="A27" s="13" t="s">
        <v>76</v>
      </c>
      <c r="B27" s="25">
        <v>361.55</v>
      </c>
      <c r="C27" s="25">
        <v>308.51</v>
      </c>
      <c r="D27" s="25">
        <v>364.78</v>
      </c>
      <c r="E27" s="25">
        <v>212.14</v>
      </c>
      <c r="F27" s="25">
        <v>250.95</v>
      </c>
      <c r="G27" s="25">
        <v>258.06</v>
      </c>
      <c r="H27" s="25">
        <v>242.54</v>
      </c>
      <c r="I27" s="25">
        <v>313.69</v>
      </c>
      <c r="J27" s="25">
        <v>120.3</v>
      </c>
      <c r="K27" s="25">
        <f t="shared" si="5"/>
        <v>2432.52</v>
      </c>
      <c r="L27" s="54"/>
      <c r="M27" s="54"/>
      <c r="N27" s="54"/>
    </row>
    <row r="28" spans="1:14" ht="16.5" customHeight="1">
      <c r="A28" s="13" t="s">
        <v>77</v>
      </c>
      <c r="B28" s="25">
        <v>914.09</v>
      </c>
      <c r="C28" s="25">
        <v>765.26</v>
      </c>
      <c r="D28" s="25">
        <v>1019.85</v>
      </c>
      <c r="E28" s="25">
        <v>591.57</v>
      </c>
      <c r="F28" s="25">
        <v>634.35</v>
      </c>
      <c r="G28" s="25">
        <v>732.5</v>
      </c>
      <c r="H28" s="25">
        <v>707.65</v>
      </c>
      <c r="I28" s="25">
        <v>1021.74</v>
      </c>
      <c r="J28" s="25">
        <v>331.3</v>
      </c>
      <c r="K28" s="25">
        <f t="shared" si="5"/>
        <v>6718.3099999999995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9059.03</v>
      </c>
      <c r="E29" s="25"/>
      <c r="F29" s="25"/>
      <c r="G29" s="25"/>
      <c r="H29" s="25"/>
      <c r="I29" s="25">
        <v>94779.54</v>
      </c>
      <c r="J29" s="25">
        <v>0</v>
      </c>
      <c r="K29" s="25">
        <f t="shared" si="5"/>
        <v>103838.56999999999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-26818.01</v>
      </c>
      <c r="C32" s="25">
        <f t="shared" si="8"/>
        <v>-28326.7</v>
      </c>
      <c r="D32" s="25">
        <f t="shared" si="8"/>
        <v>-541625.87</v>
      </c>
      <c r="E32" s="25">
        <f t="shared" si="8"/>
        <v>-18662.38</v>
      </c>
      <c r="F32" s="25">
        <f t="shared" si="8"/>
        <v>-16838.8</v>
      </c>
      <c r="G32" s="25">
        <f t="shared" si="8"/>
        <v>-16707.809999999998</v>
      </c>
      <c r="H32" s="25">
        <f t="shared" si="8"/>
        <v>-393012.22</v>
      </c>
      <c r="I32" s="25">
        <f t="shared" si="8"/>
        <v>-23192.4</v>
      </c>
      <c r="J32" s="25">
        <f t="shared" si="8"/>
        <v>-118251.36</v>
      </c>
      <c r="K32" s="25">
        <f aca="true" t="shared" si="9" ref="K32:K40">SUM(B32:J32)</f>
        <v>-1183435.55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-20666.8</v>
      </c>
      <c r="C33" s="25">
        <f t="shared" si="10"/>
        <v>-22422.4</v>
      </c>
      <c r="D33" s="25">
        <f t="shared" si="10"/>
        <v>-23720.4</v>
      </c>
      <c r="E33" s="25">
        <f t="shared" si="10"/>
        <v>-14075.6</v>
      </c>
      <c r="F33" s="25">
        <f t="shared" si="10"/>
        <v>-16838.8</v>
      </c>
      <c r="G33" s="25">
        <f t="shared" si="10"/>
        <v>-10432.4</v>
      </c>
      <c r="H33" s="25">
        <f t="shared" si="10"/>
        <v>-9301.6</v>
      </c>
      <c r="I33" s="25">
        <f t="shared" si="10"/>
        <v>-23192.4</v>
      </c>
      <c r="J33" s="25">
        <f t="shared" si="10"/>
        <v>-3291.2</v>
      </c>
      <c r="K33" s="25">
        <f t="shared" si="9"/>
        <v>-143941.60000000003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-20666.8</v>
      </c>
      <c r="C34" s="25">
        <f t="shared" si="11"/>
        <v>-22422.4</v>
      </c>
      <c r="D34" s="25">
        <f t="shared" si="11"/>
        <v>-23720.4</v>
      </c>
      <c r="E34" s="25">
        <f t="shared" si="11"/>
        <v>-14075.6</v>
      </c>
      <c r="F34" s="25">
        <f t="shared" si="11"/>
        <v>-16838.8</v>
      </c>
      <c r="G34" s="25">
        <f t="shared" si="11"/>
        <v>-10432.4</v>
      </c>
      <c r="H34" s="25">
        <f t="shared" si="11"/>
        <v>-9301.6</v>
      </c>
      <c r="I34" s="25">
        <f t="shared" si="11"/>
        <v>-23192.4</v>
      </c>
      <c r="J34" s="25">
        <f t="shared" si="11"/>
        <v>-3291.2</v>
      </c>
      <c r="K34" s="25">
        <f t="shared" si="9"/>
        <v>-143941.60000000003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0</v>
      </c>
      <c r="C37" s="25">
        <v>0</v>
      </c>
      <c r="D37" s="25">
        <v>0</v>
      </c>
      <c r="E37" s="25">
        <v>0</v>
      </c>
      <c r="F37" s="21">
        <v>0</v>
      </c>
      <c r="G37" s="25">
        <v>0</v>
      </c>
      <c r="H37" s="25">
        <v>0</v>
      </c>
      <c r="I37" s="25">
        <v>0</v>
      </c>
      <c r="J37" s="25">
        <v>0</v>
      </c>
      <c r="K37" s="25">
        <f t="shared" si="9"/>
        <v>0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-6151.21</v>
      </c>
      <c r="C38" s="22">
        <f t="shared" si="12"/>
        <v>-5904.3</v>
      </c>
      <c r="D38" s="22">
        <f t="shared" si="12"/>
        <v>-517905.47</v>
      </c>
      <c r="E38" s="22">
        <f t="shared" si="12"/>
        <v>-4586.78</v>
      </c>
      <c r="F38" s="22">
        <f t="shared" si="12"/>
        <v>0</v>
      </c>
      <c r="G38" s="22">
        <f t="shared" si="12"/>
        <v>-6275.41</v>
      </c>
      <c r="H38" s="22">
        <f t="shared" si="12"/>
        <v>-383710.62</v>
      </c>
      <c r="I38" s="22">
        <f t="shared" si="12"/>
        <v>0</v>
      </c>
      <c r="J38" s="22">
        <f t="shared" si="12"/>
        <v>-114960.16</v>
      </c>
      <c r="K38" s="25">
        <f t="shared" si="9"/>
        <v>-1039493.9500000001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-24042.43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-6960.16</v>
      </c>
      <c r="K39" s="25">
        <f t="shared" si="9"/>
        <v>-31002.59</v>
      </c>
      <c r="L39"/>
      <c r="M39"/>
      <c r="N39"/>
    </row>
    <row r="40" spans="1:14" ht="16.5" customHeight="1">
      <c r="A40" s="20" t="s">
        <v>16</v>
      </c>
      <c r="B40" s="22">
        <v>-6151.21</v>
      </c>
      <c r="C40" s="22">
        <v>-5904.3</v>
      </c>
      <c r="D40" s="22">
        <v>-7863.04</v>
      </c>
      <c r="E40" s="22">
        <v>-4586.78</v>
      </c>
      <c r="F40" s="22">
        <v>0</v>
      </c>
      <c r="G40" s="22">
        <v>-6275.41</v>
      </c>
      <c r="H40" s="22">
        <v>-5710.62</v>
      </c>
      <c r="I40" s="22">
        <v>0</v>
      </c>
      <c r="J40" s="22">
        <v>0</v>
      </c>
      <c r="K40" s="25">
        <f t="shared" si="9"/>
        <v>-36491.36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25">
        <f aca="true" t="shared" si="13" ref="K46:K53">SUM(B46:J46)</f>
        <v>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-486000</v>
      </c>
      <c r="E47" s="12">
        <v>0</v>
      </c>
      <c r="F47" s="12">
        <v>0</v>
      </c>
      <c r="G47" s="12">
        <v>0</v>
      </c>
      <c r="H47" s="12">
        <v>-378000</v>
      </c>
      <c r="I47" s="12">
        <v>0</v>
      </c>
      <c r="J47" s="12">
        <v>-108000</v>
      </c>
      <c r="K47" s="25">
        <f t="shared" si="13"/>
        <v>-972000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588302.77</v>
      </c>
      <c r="C55" s="22">
        <f t="shared" si="15"/>
        <v>562103.75</v>
      </c>
      <c r="D55" s="22">
        <f t="shared" si="15"/>
        <v>244678.30999999994</v>
      </c>
      <c r="E55" s="22">
        <f t="shared" si="15"/>
        <v>440015.47</v>
      </c>
      <c r="F55" s="22">
        <f t="shared" si="15"/>
        <v>511894.16999999987</v>
      </c>
      <c r="G55" s="22">
        <f t="shared" si="15"/>
        <v>610833.3300000001</v>
      </c>
      <c r="H55" s="22">
        <f t="shared" si="15"/>
        <v>178049.32000000007</v>
      </c>
      <c r="I55" s="22">
        <f t="shared" si="15"/>
        <v>754333.45</v>
      </c>
      <c r="J55" s="22">
        <f t="shared" si="15"/>
        <v>94377.19999999997</v>
      </c>
      <c r="K55" s="15">
        <f>SUM(B55:J55)</f>
        <v>3984587.7700000005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588302.77</v>
      </c>
      <c r="C61" s="5">
        <f t="shared" si="17"/>
        <v>562103.75</v>
      </c>
      <c r="D61" s="5">
        <f t="shared" si="17"/>
        <v>244678.31</v>
      </c>
      <c r="E61" s="5">
        <f t="shared" si="17"/>
        <v>440015.47</v>
      </c>
      <c r="F61" s="5">
        <f t="shared" si="17"/>
        <v>511894.17</v>
      </c>
      <c r="G61" s="5">
        <f t="shared" si="17"/>
        <v>610833.33</v>
      </c>
      <c r="H61" s="5">
        <f t="shared" si="17"/>
        <v>178049.32</v>
      </c>
      <c r="I61" s="5">
        <f>SUM(I62:I74)</f>
        <v>754333.45</v>
      </c>
      <c r="J61" s="5">
        <f t="shared" si="17"/>
        <v>94377.2</v>
      </c>
      <c r="K61" s="5">
        <f>SUM(K62:K74)</f>
        <v>3984587.77</v>
      </c>
      <c r="L61" s="4"/>
    </row>
    <row r="62" spans="1:12" ht="16.5" customHeight="1">
      <c r="A62" s="3" t="s">
        <v>56</v>
      </c>
      <c r="B62" s="56">
        <v>515412.06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515412.06</v>
      </c>
      <c r="L62"/>
    </row>
    <row r="63" spans="1:12" ht="16.5" customHeight="1">
      <c r="A63" s="3" t="s">
        <v>57</v>
      </c>
      <c r="B63" s="56">
        <v>72890.71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72890.71</v>
      </c>
      <c r="L63"/>
    </row>
    <row r="64" spans="1:12" ht="16.5" customHeight="1">
      <c r="A64" s="3" t="s">
        <v>4</v>
      </c>
      <c r="B64" s="57">
        <v>0</v>
      </c>
      <c r="C64" s="56">
        <v>562103.75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562103.75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244678.31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244678.31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440015.47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440015.47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511894.17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511894.17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610833.33</v>
      </c>
      <c r="H68" s="57">
        <v>0</v>
      </c>
      <c r="I68" s="57">
        <v>0</v>
      </c>
      <c r="J68" s="57">
        <v>0</v>
      </c>
      <c r="K68" s="5">
        <f t="shared" si="18"/>
        <v>610833.33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178049.32</v>
      </c>
      <c r="I69" s="57">
        <v>0</v>
      </c>
      <c r="J69" s="57">
        <v>0</v>
      </c>
      <c r="K69" s="5">
        <f t="shared" si="18"/>
        <v>178049.32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297207.38</v>
      </c>
      <c r="J71" s="57">
        <v>0</v>
      </c>
      <c r="K71" s="5">
        <f t="shared" si="18"/>
        <v>297207.38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457126.07</v>
      </c>
      <c r="J72" s="57">
        <v>0</v>
      </c>
      <c r="K72" s="5">
        <f t="shared" si="18"/>
        <v>457126.07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94377.2</v>
      </c>
      <c r="K73" s="5">
        <f t="shared" si="18"/>
        <v>94377.2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2024-07-16T03:01:20Z</dcterms:modified>
  <cp:category/>
  <cp:version/>
  <cp:contentType/>
  <cp:contentStatus/>
</cp:coreProperties>
</file>