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<sst xmlns="http://schemas.openxmlformats.org/spreadsheetml/2006/main" count="88" uniqueCount="87">
  <si>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</si>
  <si>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</si>
  <si>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</si>
  <si>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</si>
  <si>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</si>
  <si>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</si>
  <si>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</si>
  <si>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</si>
  <si>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</si>
  <si>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</si>
  <si>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</si>
  <si>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</si>
  <si>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</si>
  <si>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</si>
  <si>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</si>
  <si>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</si>
  <si>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</si>
  <si>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</si>
  <si>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</si>
  <si>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</si>
  <si>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</si>
  <si>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</si>
  <si>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</si>
  <si>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</si>
  <si>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</si>
  <si>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</si>
  <si>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</si>
  <si>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</si>
  <si>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</si>
  <si>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</si>
  <si>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</si>
  <si>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</si>
  <si>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</si>
  <si>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</si>
  <si>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</si>
  <si>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</si>
  <si>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</si>
  <si>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</si>
  <si>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</si>
  <si>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</si>
  <si>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</si>
  <si>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</si>
  <si>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</si>
  <si>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</si>
  <si>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</si>
  <si>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</si>
  <si>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</si>
  <si>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</si>
  <si>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</si>
  <si>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</si>
  <si>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</si>
  <si>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</si>
  <si>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</si>
  <si>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</si>
  <si>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</si>
  <si>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</si>
  <si>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</si>
  <si>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</si>
  <si>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</si>
  <si>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</si>
  <si>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</si>
  <si>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</si>
  <si>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</si>
  <si>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</si>
  <si>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</si>
  <si>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</si>
  <si>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</si>
  <si>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</si>
  <si>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</si>
  <si>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</si>
  <si>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</si>
  <si>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</si>
  <si>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</si>
  <si>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</si>
  <si>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</si>
  <si>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</si>
  <si>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</si>
  <si>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</si>
  <si>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</si>
  <si>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</si>
  <si>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</si>
  <si>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</si>
  <si>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</si>
  <si>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</si>
  <si>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02/06/24 - VENCIMENTO 07/06/24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</si>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</sst>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1" fontId="3" fillId="36" borderId="11" xfId="49" applyFont="1" applyFill="1" applyBorder="1" applyAlignment="1">
      <alignment vertical="center"/>
      <protection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0</v>
      </c>
      <c r="F3" s="60" t="s">
        <v>85</v>
      </c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28468</v>
      </c>
      <c r="C7" s="10">
        <f aca="true" t="shared" si="0" ref="C7:K7">C8+C11</f>
        <v>38930</v>
      </c>
      <c r="D7" s="10">
        <f t="shared" si="0"/>
        <v>118368</v>
      </c>
      <c r="E7" s="10">
        <f t="shared" si="0"/>
        <v>97789</v>
      </c>
      <c r="F7" s="10">
        <f t="shared" si="0"/>
        <v>120621</v>
      </c>
      <c r="G7" s="10">
        <f t="shared" si="0"/>
        <v>51995</v>
      </c>
      <c r="H7" s="10">
        <f t="shared" si="0"/>
        <v>41500</v>
      </c>
      <c r="I7" s="10">
        <f t="shared" si="0"/>
        <v>50099</v>
      </c>
      <c r="J7" s="10">
        <f t="shared" si="0"/>
        <v>30783</v>
      </c>
      <c r="K7" s="10">
        <f t="shared" si="0"/>
        <v>89563</v>
      </c>
      <c r="L7" s="10">
        <f aca="true" t="shared" si="1" ref="L7:L13">SUM(B7:K7)</f>
        <v>668116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28468</v>
      </c>
      <c r="C11" s="15">
        <v>38930</v>
      </c>
      <c r="D11" s="15">
        <v>118368</v>
      </c>
      <c r="E11" s="15">
        <v>97789</v>
      </c>
      <c r="F11" s="15">
        <v>120621</v>
      </c>
      <c r="G11" s="15">
        <v>51995</v>
      </c>
      <c r="H11" s="15">
        <v>41500</v>
      </c>
      <c r="I11" s="15">
        <v>50099</v>
      </c>
      <c r="J11" s="15">
        <v>30783</v>
      </c>
      <c r="K11" s="15">
        <v>89563</v>
      </c>
      <c r="L11" s="13">
        <f t="shared" si="1"/>
        <v>668116</v>
      </c>
      <c r="M11" s="56"/>
    </row>
    <row r="12" spans="1:13" ht="17.25" customHeight="1">
      <c r="A12" s="14" t="s">
        <v>83</v>
      </c>
      <c r="B12" s="15">
        <v>2434</v>
      </c>
      <c r="C12" s="15">
        <v>2545</v>
      </c>
      <c r="D12" s="15">
        <v>7960</v>
      </c>
      <c r="E12" s="15">
        <v>7712</v>
      </c>
      <c r="F12" s="15">
        <v>8618</v>
      </c>
      <c r="G12" s="15">
        <v>3965</v>
      </c>
      <c r="H12" s="15">
        <v>3091</v>
      </c>
      <c r="I12" s="15">
        <v>2137</v>
      </c>
      <c r="J12" s="15">
        <v>1607</v>
      </c>
      <c r="K12" s="15">
        <v>4525</v>
      </c>
      <c r="L12" s="13">
        <f t="shared" si="1"/>
        <v>44594</v>
      </c>
      <c r="M12" s="56"/>
    </row>
    <row r="13" spans="1:13" ht="17.25" customHeight="1">
      <c r="A13" s="14" t="s">
        <v>71</v>
      </c>
      <c r="B13" s="15">
        <f>+B11-B12</f>
        <v>26034</v>
      </c>
      <c r="C13" s="15">
        <f aca="true" t="shared" si="3" ref="C13:K13">+C11-C12</f>
        <v>36385</v>
      </c>
      <c r="D13" s="15">
        <f t="shared" si="3"/>
        <v>110408</v>
      </c>
      <c r="E13" s="15">
        <f t="shared" si="3"/>
        <v>90077</v>
      </c>
      <c r="F13" s="15">
        <f t="shared" si="3"/>
        <v>112003</v>
      </c>
      <c r="G13" s="15">
        <f t="shared" si="3"/>
        <v>48030</v>
      </c>
      <c r="H13" s="15">
        <f t="shared" si="3"/>
        <v>38409</v>
      </c>
      <c r="I13" s="15">
        <f t="shared" si="3"/>
        <v>47962</v>
      </c>
      <c r="J13" s="15">
        <f t="shared" si="3"/>
        <v>29176</v>
      </c>
      <c r="K13" s="15">
        <f t="shared" si="3"/>
        <v>85038</v>
      </c>
      <c r="L13" s="13">
        <f t="shared" si="1"/>
        <v>623522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1.547933070078795</v>
      </c>
      <c r="C18" s="22">
        <v>1.505970990216188</v>
      </c>
      <c r="D18" s="22">
        <v>1.366518024069132</v>
      </c>
      <c r="E18" s="22">
        <v>1.408668108596391</v>
      </c>
      <c r="F18" s="22">
        <v>1.490712258939087</v>
      </c>
      <c r="G18" s="22">
        <v>1.460836950204817</v>
      </c>
      <c r="H18" s="22">
        <v>1.302734638864899</v>
      </c>
      <c r="I18" s="22">
        <v>1.411538273703016</v>
      </c>
      <c r="J18" s="22">
        <v>1.814129419466956</v>
      </c>
      <c r="K18" s="22">
        <v>1.430555885971807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428341.19</v>
      </c>
      <c r="C20" s="25">
        <f aca="true" t="shared" si="4" ref="C20:K20">SUM(C21:C30)</f>
        <v>252487.01</v>
      </c>
      <c r="D20" s="25">
        <f t="shared" si="4"/>
        <v>830889.2500000001</v>
      </c>
      <c r="E20" s="25">
        <f t="shared" si="4"/>
        <v>724139.08</v>
      </c>
      <c r="F20" s="25">
        <f t="shared" si="4"/>
        <v>840147.9100000001</v>
      </c>
      <c r="G20" s="25">
        <f t="shared" si="4"/>
        <v>384174.01</v>
      </c>
      <c r="H20" s="25">
        <f t="shared" si="4"/>
        <v>318872.55000000005</v>
      </c>
      <c r="I20" s="25">
        <f t="shared" si="4"/>
        <v>321349.87999999995</v>
      </c>
      <c r="J20" s="25">
        <f t="shared" si="4"/>
        <v>278428.93</v>
      </c>
      <c r="K20" s="25">
        <f t="shared" si="4"/>
        <v>520144.05</v>
      </c>
      <c r="L20" s="25">
        <f>SUM(B20:K20)</f>
        <v>4898973.859999999</v>
      </c>
      <c r="M20"/>
    </row>
    <row r="21" spans="1:13" ht="17.25" customHeight="1">
      <c r="A21" s="26" t="s">
        <v>22</v>
      </c>
      <c r="B21" s="52">
        <f>ROUND((B15+B16)*B7,2)</f>
        <v>208582.19</v>
      </c>
      <c r="C21" s="52">
        <f aca="true" t="shared" si="5" ref="C21:K21">ROUND((C15+C16)*C7,2)</f>
        <v>160597.93</v>
      </c>
      <c r="D21" s="52">
        <f t="shared" si="5"/>
        <v>581175.04</v>
      </c>
      <c r="E21" s="52">
        <f t="shared" si="5"/>
        <v>486343.81</v>
      </c>
      <c r="F21" s="52">
        <f t="shared" si="5"/>
        <v>530056.92</v>
      </c>
      <c r="G21" s="52">
        <f t="shared" si="5"/>
        <v>251234.64</v>
      </c>
      <c r="H21" s="52">
        <f t="shared" si="5"/>
        <v>220883.75</v>
      </c>
      <c r="I21" s="52">
        <f t="shared" si="5"/>
        <v>221081.88</v>
      </c>
      <c r="J21" s="52">
        <f t="shared" si="5"/>
        <v>146299.29</v>
      </c>
      <c r="K21" s="52">
        <f t="shared" si="5"/>
        <v>347594</v>
      </c>
      <c r="L21" s="33">
        <f aca="true" t="shared" si="6" ref="L21:L29">SUM(B21:K21)</f>
        <v>3153849.45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114289.08</v>
      </c>
      <c r="C22" s="33">
        <f t="shared" si="7"/>
        <v>81257.89</v>
      </c>
      <c r="D22" s="33">
        <f t="shared" si="7"/>
        <v>213011.13</v>
      </c>
      <c r="E22" s="33">
        <f t="shared" si="7"/>
        <v>198753.2</v>
      </c>
      <c r="F22" s="33">
        <f t="shared" si="7"/>
        <v>260105.43</v>
      </c>
      <c r="G22" s="33">
        <f t="shared" si="7"/>
        <v>115778.21</v>
      </c>
      <c r="H22" s="33">
        <f t="shared" si="7"/>
        <v>66869.16</v>
      </c>
      <c r="I22" s="33">
        <f t="shared" si="7"/>
        <v>90983.66</v>
      </c>
      <c r="J22" s="33">
        <f t="shared" si="7"/>
        <v>119106.56</v>
      </c>
      <c r="K22" s="33">
        <f t="shared" si="7"/>
        <v>149658.64</v>
      </c>
      <c r="L22" s="33">
        <f t="shared" si="6"/>
        <v>1409812.96</v>
      </c>
      <c r="M22"/>
    </row>
    <row r="23" spans="1:13" ht="17.25" customHeight="1">
      <c r="A23" s="27" t="s">
        <v>24</v>
      </c>
      <c r="B23" s="33">
        <v>0</v>
      </c>
      <c r="C23" s="33">
        <v>8029.16</v>
      </c>
      <c r="D23" s="33">
        <v>30493.24</v>
      </c>
      <c r="E23" s="33">
        <v>24040.42</v>
      </c>
      <c r="F23" s="33">
        <v>25243.66</v>
      </c>
      <c r="G23" s="33">
        <v>15987.22</v>
      </c>
      <c r="H23" s="33">
        <v>10527.78</v>
      </c>
      <c r="I23" s="33">
        <v>6510.73</v>
      </c>
      <c r="J23" s="33">
        <v>8402.84</v>
      </c>
      <c r="K23" s="33">
        <v>17697.12</v>
      </c>
      <c r="L23" s="33">
        <f t="shared" si="6"/>
        <v>146932.16999999998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686.55</v>
      </c>
      <c r="C26" s="33">
        <v>405.18</v>
      </c>
      <c r="D26" s="33">
        <v>1330.9</v>
      </c>
      <c r="E26" s="33">
        <v>1162.08</v>
      </c>
      <c r="F26" s="33">
        <v>1347.78</v>
      </c>
      <c r="G26" s="33">
        <v>616.21</v>
      </c>
      <c r="H26" s="33">
        <v>512.1</v>
      </c>
      <c r="I26" s="33">
        <v>514.91</v>
      </c>
      <c r="J26" s="33">
        <v>447.39</v>
      </c>
      <c r="K26" s="33">
        <v>832.87</v>
      </c>
      <c r="L26" s="33">
        <f t="shared" si="6"/>
        <v>7855.97</v>
      </c>
      <c r="M26" s="56"/>
    </row>
    <row r="27" spans="1:13" ht="17.25" customHeight="1">
      <c r="A27" s="27" t="s">
        <v>74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483.88</v>
      </c>
      <c r="L27" s="33">
        <f t="shared" si="6"/>
        <v>4550.820000000001</v>
      </c>
      <c r="M27" s="56"/>
    </row>
    <row r="28" spans="1:13" ht="17.25" customHeight="1">
      <c r="A28" s="27" t="s">
        <v>75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86</v>
      </c>
      <c r="B29" s="33">
        <v>102473.04</v>
      </c>
      <c r="C29" s="33"/>
      <c r="D29" s="33"/>
      <c r="E29" s="33">
        <v>9247.8</v>
      </c>
      <c r="F29" s="33">
        <v>18720.27</v>
      </c>
      <c r="G29" s="33"/>
      <c r="H29" s="33">
        <v>17833.45</v>
      </c>
      <c r="I29" s="33"/>
      <c r="J29" s="33">
        <v>0</v>
      </c>
      <c r="K29" s="33">
        <v>0</v>
      </c>
      <c r="L29" s="33">
        <f t="shared" si="6"/>
        <v>148274.56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-107713.59</v>
      </c>
      <c r="C32" s="33">
        <f t="shared" si="8"/>
        <v>0</v>
      </c>
      <c r="D32" s="33">
        <f t="shared" si="8"/>
        <v>0</v>
      </c>
      <c r="E32" s="33">
        <f t="shared" si="8"/>
        <v>-387560.39</v>
      </c>
      <c r="F32" s="33">
        <f t="shared" si="8"/>
        <v>-502000</v>
      </c>
      <c r="G32" s="33">
        <f t="shared" si="8"/>
        <v>0</v>
      </c>
      <c r="H32" s="33">
        <f t="shared" si="8"/>
        <v>-6817.16</v>
      </c>
      <c r="I32" s="33">
        <f t="shared" si="8"/>
        <v>-171000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-1175091.1400000001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-387560.39</v>
      </c>
      <c r="F38" s="38">
        <f t="shared" si="12"/>
        <v>-502000</v>
      </c>
      <c r="G38" s="38">
        <f t="shared" si="12"/>
        <v>0</v>
      </c>
      <c r="H38" s="38">
        <f t="shared" si="12"/>
        <v>-6817.16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-1175091.1400000001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320627.6</v>
      </c>
      <c r="C56" s="41">
        <f t="shared" si="16"/>
        <v>252487.01</v>
      </c>
      <c r="D56" s="41">
        <f t="shared" si="16"/>
        <v>830889.2500000001</v>
      </c>
      <c r="E56" s="41">
        <f t="shared" si="16"/>
        <v>336578.68999999994</v>
      </c>
      <c r="F56" s="41">
        <f t="shared" si="16"/>
        <v>338147.91000000015</v>
      </c>
      <c r="G56" s="41">
        <f t="shared" si="16"/>
        <v>384174.01</v>
      </c>
      <c r="H56" s="41">
        <f t="shared" si="16"/>
        <v>312055.3900000001</v>
      </c>
      <c r="I56" s="41">
        <f t="shared" si="16"/>
        <v>150349.87999999995</v>
      </c>
      <c r="J56" s="41">
        <f t="shared" si="16"/>
        <v>278428.93</v>
      </c>
      <c r="K56" s="41">
        <f t="shared" si="16"/>
        <v>520144.05</v>
      </c>
      <c r="L56" s="42">
        <f t="shared" si="14"/>
        <v>3723882.72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320627.6</v>
      </c>
      <c r="C62" s="41">
        <f aca="true" t="shared" si="18" ref="C62:J62">SUM(C63:C74)</f>
        <v>252487.01</v>
      </c>
      <c r="D62" s="41">
        <f t="shared" si="18"/>
        <v>830889.25</v>
      </c>
      <c r="E62" s="41">
        <f t="shared" si="18"/>
        <v>336578.69</v>
      </c>
      <c r="F62" s="41">
        <f t="shared" si="18"/>
        <v>338147.91</v>
      </c>
      <c r="G62" s="41">
        <f t="shared" si="18"/>
        <v>384174.01</v>
      </c>
      <c r="H62" s="41">
        <f t="shared" si="18"/>
        <v>312055.39</v>
      </c>
      <c r="I62" s="41">
        <f>SUM(I63:I79)</f>
        <v>150349.88</v>
      </c>
      <c r="J62" s="41">
        <f t="shared" si="18"/>
        <v>278428.93</v>
      </c>
      <c r="K62" s="41">
        <f>SUM(K63:K76)</f>
        <v>520144.05</v>
      </c>
      <c r="L62" s="41">
        <f>SUM(B62:K62)</f>
        <v>3723882.7199999997</v>
      </c>
      <c r="M62" s="40"/>
    </row>
    <row r="63" spans="1:13" ht="18.75" customHeight="1">
      <c r="A63" s="46" t="s">
        <v>46</v>
      </c>
      <c r="B63" s="57">
        <v>320627.6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320627.6</v>
      </c>
      <c r="M63"/>
    </row>
    <row r="64" spans="1:13" ht="18.75" customHeight="1">
      <c r="A64" s="46" t="s">
        <v>55</v>
      </c>
      <c r="B64" s="17">
        <v>0</v>
      </c>
      <c r="C64" s="57">
        <v>221254.37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221254.37</v>
      </c>
      <c r="M64"/>
    </row>
    <row r="65" spans="1:13" ht="18.75" customHeight="1">
      <c r="A65" s="46" t="s">
        <v>56</v>
      </c>
      <c r="B65" s="17">
        <v>0</v>
      </c>
      <c r="C65" s="57">
        <v>31232.64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31232.64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830889.25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830889.25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336578.69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336578.69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338147.91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338147.91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384174.01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384174.01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312055.39</v>
      </c>
      <c r="I70" s="17">
        <v>0</v>
      </c>
      <c r="J70" s="17">
        <v>0</v>
      </c>
      <c r="K70" s="17">
        <v>0</v>
      </c>
      <c r="L70" s="41">
        <f t="shared" si="19"/>
        <v>312055.39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150349.88</v>
      </c>
      <c r="J71" s="17">
        <v>0</v>
      </c>
      <c r="K71" s="17">
        <v>0</v>
      </c>
      <c r="L71" s="41">
        <f t="shared" si="19"/>
        <v>150349.88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278428.93</v>
      </c>
      <c r="K72" s="17">
        <v>0</v>
      </c>
      <c r="L72" s="41">
        <f t="shared" si="19"/>
        <v>278428.93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258355.55</v>
      </c>
      <c r="L73" s="41">
        <f t="shared" si="19"/>
        <v>258355.55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261788.5</v>
      </c>
      <c r="L74" s="41">
        <f t="shared" si="19"/>
        <v>261788.5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2024-06-06T18:38:39Z</dcterms:modified>
  <cp:category/>
  <cp:version/>
  <cp:contentType/>
  <cp:contentStatus/>
</cp:coreProperties>
</file>