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<sst xmlns="http://schemas.openxmlformats.org/spreadsheetml/2006/main" count="87" uniqueCount="86">
  <si>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</si>
  <si>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</si>
  <si>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</si>
  <si>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</si>
  <si>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</si>
  <si>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</si>
  <si>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</si>
  <si>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</si>
  <si>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</si>
  <si>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</si>
  <si>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</si>
  <si>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</si>
  <si>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</si>
  <si>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</si>
  <si>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</si>
  <si>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</si>
  <si>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</si>
  <si>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</si>
  <si>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</si>
  <si>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</si>
  <si>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</si>
  <si>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</si>
  <si>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</si>
  <si>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</si>
  <si>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</si>
  <si>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</si>
  <si>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</si>
  <si>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</si>
  <si>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</si>
  <si>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</si>
  <si>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</si>
  <si>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</si>
  <si>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</si>
  <si>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</si>
  <si>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</si>
  <si>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</si>
  <si>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</si>
  <si>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</si>
  <si>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</si>
  <si>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</si>
  <si>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</si>
  <si>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</si>
  <si>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</si>
  <si>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</si>
  <si>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</si>
  <si>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</si>
  <si>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</si>
  <si>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</si>
  <si>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</si>
  <si>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</si>
  <si>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</si>
  <si>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</si>
  <si>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</si>
  <si>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</si>
  <si>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</si>
  <si>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</si>
  <si>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</si>
  <si>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</si>
  <si>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</si>
  <si>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</si>
  <si>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</si>
  <si>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</si>
  <si>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</si>
  <si>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</si>
  <si>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</si>
  <si>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</si>
  <si>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</si>
  <si>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</si>
  <si>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</si>
  <si>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</si>
  <si>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</si>
  <si>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</si>
  <si>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</si>
  <si>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</si>
  <si>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</si>
  <si>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</si>
  <si>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</si>
  <si>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</si>
  <si>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</si>
  <si>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</si>
  <si>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</si>
  <si>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</si>
  <si>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</si>
  <si>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</si>
  <si>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12/06/24 - VENCIMENTO 19/06/24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</si>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</sst>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89256</v>
      </c>
      <c r="C7" s="10">
        <f aca="true" t="shared" si="0" ref="C7:K7">C8+C11</f>
        <v>116345</v>
      </c>
      <c r="D7" s="10">
        <f t="shared" si="0"/>
        <v>350362</v>
      </c>
      <c r="E7" s="10">
        <f t="shared" si="0"/>
        <v>270852</v>
      </c>
      <c r="F7" s="10">
        <f t="shared" si="0"/>
        <v>286436</v>
      </c>
      <c r="G7" s="10">
        <f t="shared" si="0"/>
        <v>162551</v>
      </c>
      <c r="H7" s="10">
        <f t="shared" si="0"/>
        <v>114230</v>
      </c>
      <c r="I7" s="10">
        <f t="shared" si="0"/>
        <v>129828</v>
      </c>
      <c r="J7" s="10">
        <f t="shared" si="0"/>
        <v>131255</v>
      </c>
      <c r="K7" s="10">
        <f t="shared" si="0"/>
        <v>230380</v>
      </c>
      <c r="L7" s="10">
        <f aca="true" t="shared" si="1" ref="L7:L13">SUM(B7:K7)</f>
        <v>1881495</v>
      </c>
      <c r="M7" s="11"/>
    </row>
    <row r="8" spans="1:13" ht="17.25" customHeight="1">
      <c r="A8" s="12" t="s">
        <v>81</v>
      </c>
      <c r="B8" s="13">
        <f>B9+B10</f>
        <v>4403</v>
      </c>
      <c r="C8" s="13">
        <f aca="true" t="shared" si="2" ref="C8:K8">C9+C10</f>
        <v>4760</v>
      </c>
      <c r="D8" s="13">
        <f t="shared" si="2"/>
        <v>15307</v>
      </c>
      <c r="E8" s="13">
        <f t="shared" si="2"/>
        <v>10484</v>
      </c>
      <c r="F8" s="13">
        <f t="shared" si="2"/>
        <v>9329</v>
      </c>
      <c r="G8" s="13">
        <f t="shared" si="2"/>
        <v>7635</v>
      </c>
      <c r="H8" s="13">
        <f t="shared" si="2"/>
        <v>4532</v>
      </c>
      <c r="I8" s="13">
        <f t="shared" si="2"/>
        <v>4401</v>
      </c>
      <c r="J8" s="13">
        <f t="shared" si="2"/>
        <v>5889</v>
      </c>
      <c r="K8" s="13">
        <f t="shared" si="2"/>
        <v>9183</v>
      </c>
      <c r="L8" s="13">
        <f t="shared" si="1"/>
        <v>75923</v>
      </c>
      <c r="M8"/>
    </row>
    <row r="9" spans="1:13" ht="17.25" customHeight="1">
      <c r="A9" s="14" t="s">
        <v>18</v>
      </c>
      <c r="B9" s="15">
        <v>4400</v>
      </c>
      <c r="C9" s="15">
        <v>4760</v>
      </c>
      <c r="D9" s="15">
        <v>15307</v>
      </c>
      <c r="E9" s="15">
        <v>10482</v>
      </c>
      <c r="F9" s="15">
        <v>9329</v>
      </c>
      <c r="G9" s="15">
        <v>7635</v>
      </c>
      <c r="H9" s="15">
        <v>4449</v>
      </c>
      <c r="I9" s="15">
        <v>4401</v>
      </c>
      <c r="J9" s="15">
        <v>5889</v>
      </c>
      <c r="K9" s="15">
        <v>9183</v>
      </c>
      <c r="L9" s="13">
        <f t="shared" si="1"/>
        <v>75835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2</v>
      </c>
      <c r="F10" s="15">
        <v>0</v>
      </c>
      <c r="G10" s="15">
        <v>0</v>
      </c>
      <c r="H10" s="15">
        <v>83</v>
      </c>
      <c r="I10" s="15">
        <v>0</v>
      </c>
      <c r="J10" s="15">
        <v>0</v>
      </c>
      <c r="K10" s="15">
        <v>0</v>
      </c>
      <c r="L10" s="13">
        <f t="shared" si="1"/>
        <v>88</v>
      </c>
      <c r="M10"/>
    </row>
    <row r="11" spans="1:13" ht="17.25" customHeight="1">
      <c r="A11" s="12" t="s">
        <v>70</v>
      </c>
      <c r="B11" s="15">
        <v>84853</v>
      </c>
      <c r="C11" s="15">
        <v>111585</v>
      </c>
      <c r="D11" s="15">
        <v>335055</v>
      </c>
      <c r="E11" s="15">
        <v>260368</v>
      </c>
      <c r="F11" s="15">
        <v>277107</v>
      </c>
      <c r="G11" s="15">
        <v>154916</v>
      </c>
      <c r="H11" s="15">
        <v>109698</v>
      </c>
      <c r="I11" s="15">
        <v>125427</v>
      </c>
      <c r="J11" s="15">
        <v>125366</v>
      </c>
      <c r="K11" s="15">
        <v>221197</v>
      </c>
      <c r="L11" s="13">
        <f t="shared" si="1"/>
        <v>1805572</v>
      </c>
      <c r="M11" s="56"/>
    </row>
    <row r="12" spans="1:13" ht="17.25" customHeight="1">
      <c r="A12" s="14" t="s">
        <v>83</v>
      </c>
      <c r="B12" s="15">
        <v>9855</v>
      </c>
      <c r="C12" s="15">
        <v>8371</v>
      </c>
      <c r="D12" s="15">
        <v>29503</v>
      </c>
      <c r="E12" s="15">
        <v>26034</v>
      </c>
      <c r="F12" s="15">
        <v>24517</v>
      </c>
      <c r="G12" s="15">
        <v>14285</v>
      </c>
      <c r="H12" s="15">
        <v>10256</v>
      </c>
      <c r="I12" s="15">
        <v>7472</v>
      </c>
      <c r="J12" s="15">
        <v>9015</v>
      </c>
      <c r="K12" s="15">
        <v>14818</v>
      </c>
      <c r="L12" s="13">
        <f t="shared" si="1"/>
        <v>154126</v>
      </c>
      <c r="M12" s="56"/>
    </row>
    <row r="13" spans="1:13" ht="17.25" customHeight="1">
      <c r="A13" s="14" t="s">
        <v>71</v>
      </c>
      <c r="B13" s="15">
        <f>+B11-B12</f>
        <v>74998</v>
      </c>
      <c r="C13" s="15">
        <f aca="true" t="shared" si="3" ref="C13:K13">+C11-C12</f>
        <v>103214</v>
      </c>
      <c r="D13" s="15">
        <f t="shared" si="3"/>
        <v>305552</v>
      </c>
      <c r="E13" s="15">
        <f t="shared" si="3"/>
        <v>234334</v>
      </c>
      <c r="F13" s="15">
        <f t="shared" si="3"/>
        <v>252590</v>
      </c>
      <c r="G13" s="15">
        <f t="shared" si="3"/>
        <v>140631</v>
      </c>
      <c r="H13" s="15">
        <f t="shared" si="3"/>
        <v>99442</v>
      </c>
      <c r="I13" s="15">
        <f t="shared" si="3"/>
        <v>117955</v>
      </c>
      <c r="J13" s="15">
        <f t="shared" si="3"/>
        <v>116351</v>
      </c>
      <c r="K13" s="15">
        <f t="shared" si="3"/>
        <v>206379</v>
      </c>
      <c r="L13" s="13">
        <f t="shared" si="1"/>
        <v>1651446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1.047168131103733</v>
      </c>
      <c r="C18" s="22">
        <v>1.106115803434287</v>
      </c>
      <c r="D18" s="22">
        <v>0.995590949807916</v>
      </c>
      <c r="E18" s="22">
        <v>1.036889695314367</v>
      </c>
      <c r="F18" s="22">
        <v>1.110578207084344</v>
      </c>
      <c r="G18" s="22">
        <v>1.084222811758038</v>
      </c>
      <c r="H18" s="22">
        <v>0.965103265923743</v>
      </c>
      <c r="I18" s="22">
        <v>1.076336721596267</v>
      </c>
      <c r="J18" s="22">
        <v>1.202964619585783</v>
      </c>
      <c r="K18" s="22">
        <v>1.065419998376853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790157.9700000001</v>
      </c>
      <c r="C20" s="25">
        <f aca="true" t="shared" si="4" ref="C20:K20">SUM(C21:C30)</f>
        <v>549072.24</v>
      </c>
      <c r="D20" s="25">
        <f t="shared" si="4"/>
        <v>1788328.8800000004</v>
      </c>
      <c r="E20" s="25">
        <f t="shared" si="4"/>
        <v>1450458.3099999998</v>
      </c>
      <c r="F20" s="25">
        <f t="shared" si="4"/>
        <v>1479504.8200000003</v>
      </c>
      <c r="G20" s="25">
        <f t="shared" si="4"/>
        <v>886183.64</v>
      </c>
      <c r="H20" s="25">
        <f t="shared" si="4"/>
        <v>631541.0100000001</v>
      </c>
      <c r="I20" s="25">
        <f t="shared" si="4"/>
        <v>635065.16</v>
      </c>
      <c r="J20" s="25">
        <f t="shared" si="4"/>
        <v>778284.0199999999</v>
      </c>
      <c r="K20" s="25">
        <f t="shared" si="4"/>
        <v>987781.5399999998</v>
      </c>
      <c r="L20" s="25">
        <f>SUM(B20:K20)</f>
        <v>9976377.59</v>
      </c>
      <c r="M20"/>
    </row>
    <row r="21" spans="1:13" ht="17.25" customHeight="1">
      <c r="A21" s="26" t="s">
        <v>22</v>
      </c>
      <c r="B21" s="52">
        <f>ROUND((B15+B16)*B7,2)</f>
        <v>653969.79</v>
      </c>
      <c r="C21" s="52">
        <f aca="true" t="shared" si="5" ref="C21:K21">ROUND((C15+C16)*C7,2)</f>
        <v>479958.03</v>
      </c>
      <c r="D21" s="52">
        <f t="shared" si="5"/>
        <v>1720242.38</v>
      </c>
      <c r="E21" s="52">
        <f t="shared" si="5"/>
        <v>1347055.34</v>
      </c>
      <c r="F21" s="52">
        <f t="shared" si="5"/>
        <v>1258714.36</v>
      </c>
      <c r="G21" s="52">
        <f t="shared" si="5"/>
        <v>785430.18</v>
      </c>
      <c r="H21" s="52">
        <f t="shared" si="5"/>
        <v>607989.18</v>
      </c>
      <c r="I21" s="52">
        <f t="shared" si="5"/>
        <v>572917.98</v>
      </c>
      <c r="J21" s="52">
        <f t="shared" si="5"/>
        <v>623802.51</v>
      </c>
      <c r="K21" s="52">
        <f t="shared" si="5"/>
        <v>894104.78</v>
      </c>
      <c r="L21" s="33">
        <f aca="true" t="shared" si="6" ref="L21:L29">SUM(B21:K21)</f>
        <v>8944184.53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30846.53</v>
      </c>
      <c r="C22" s="33">
        <f t="shared" si="7"/>
        <v>50931.13</v>
      </c>
      <c r="D22" s="33">
        <f t="shared" si="7"/>
        <v>-7584.63</v>
      </c>
      <c r="E22" s="33">
        <f t="shared" si="7"/>
        <v>49692.46</v>
      </c>
      <c r="F22" s="33">
        <f t="shared" si="7"/>
        <v>139186.38</v>
      </c>
      <c r="G22" s="33">
        <f t="shared" si="7"/>
        <v>66151.14</v>
      </c>
      <c r="H22" s="33">
        <f t="shared" si="7"/>
        <v>-21216.84</v>
      </c>
      <c r="I22" s="33">
        <f t="shared" si="7"/>
        <v>43734.68</v>
      </c>
      <c r="J22" s="33">
        <f t="shared" si="7"/>
        <v>126609.84</v>
      </c>
      <c r="K22" s="33">
        <f t="shared" si="7"/>
        <v>58492.33</v>
      </c>
      <c r="L22" s="33">
        <f t="shared" si="6"/>
        <v>536843.0199999999</v>
      </c>
      <c r="M22"/>
    </row>
    <row r="23" spans="1:13" ht="17.25" customHeight="1">
      <c r="A23" s="27" t="s">
        <v>24</v>
      </c>
      <c r="B23" s="33">
        <v>0</v>
      </c>
      <c r="C23" s="33">
        <v>15544.47</v>
      </c>
      <c r="D23" s="33">
        <v>69354.37</v>
      </c>
      <c r="E23" s="33">
        <v>38591.9</v>
      </c>
      <c r="F23" s="33">
        <v>57019.75</v>
      </c>
      <c r="G23" s="33">
        <v>33332.71</v>
      </c>
      <c r="H23" s="33">
        <v>24179.62</v>
      </c>
      <c r="I23" s="33">
        <v>15641.7</v>
      </c>
      <c r="J23" s="33">
        <v>23071.36</v>
      </c>
      <c r="K23" s="33">
        <v>30029.46</v>
      </c>
      <c r="L23" s="33">
        <f t="shared" si="6"/>
        <v>306765.34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635.91</v>
      </c>
      <c r="C26" s="33">
        <v>441.76</v>
      </c>
      <c r="D26" s="33">
        <v>1437.82</v>
      </c>
      <c r="E26" s="33">
        <v>1167.7</v>
      </c>
      <c r="F26" s="33">
        <v>1190.21</v>
      </c>
      <c r="G26" s="33">
        <v>711.88</v>
      </c>
      <c r="H26" s="33">
        <v>509.29</v>
      </c>
      <c r="I26" s="33">
        <v>512.1</v>
      </c>
      <c r="J26" s="33">
        <v>627.46</v>
      </c>
      <c r="K26" s="33">
        <v>793.48</v>
      </c>
      <c r="L26" s="33">
        <f t="shared" si="6"/>
        <v>8027.610000000001</v>
      </c>
      <c r="M26" s="56"/>
    </row>
    <row r="27" spans="1:13" ht="17.25" customHeight="1">
      <c r="A27" s="27" t="s">
        <v>74</v>
      </c>
      <c r="B27" s="33">
        <v>328.2</v>
      </c>
      <c r="C27" s="33">
        <v>255.45</v>
      </c>
      <c r="D27" s="33">
        <v>832.55</v>
      </c>
      <c r="E27" s="33">
        <v>636.71</v>
      </c>
      <c r="F27" s="33">
        <v>694.48</v>
      </c>
      <c r="G27" s="33">
        <v>388.88</v>
      </c>
      <c r="H27" s="33">
        <v>284.55</v>
      </c>
      <c r="I27" s="33">
        <v>292.99</v>
      </c>
      <c r="J27" s="33">
        <v>353.13</v>
      </c>
      <c r="K27" s="33">
        <v>483.95</v>
      </c>
      <c r="L27" s="33">
        <f t="shared" si="6"/>
        <v>4550.89</v>
      </c>
      <c r="M27" s="56"/>
    </row>
    <row r="28" spans="1:13" ht="17.25" customHeight="1">
      <c r="A28" s="27" t="s">
        <v>75</v>
      </c>
      <c r="B28" s="33">
        <v>153.08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2091.23</v>
      </c>
      <c r="M28" s="56"/>
    </row>
    <row r="29" spans="1:13" ht="17.25" customHeight="1">
      <c r="A29" s="27" t="s">
        <v>85</v>
      </c>
      <c r="B29" s="33">
        <v>102395.41</v>
      </c>
      <c r="C29" s="33"/>
      <c r="D29" s="33"/>
      <c r="E29" s="33">
        <v>9359.14</v>
      </c>
      <c r="F29" s="33">
        <v>18720.27</v>
      </c>
      <c r="G29" s="33"/>
      <c r="H29" s="33">
        <v>17833.45</v>
      </c>
      <c r="I29" s="33"/>
      <c r="J29" s="33">
        <v>0</v>
      </c>
      <c r="K29" s="33">
        <v>0</v>
      </c>
      <c r="L29" s="33">
        <f t="shared" si="6"/>
        <v>148308.27000000002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-127073.59</v>
      </c>
      <c r="C32" s="33">
        <f t="shared" si="8"/>
        <v>-20944</v>
      </c>
      <c r="D32" s="33">
        <f t="shared" si="8"/>
        <v>-67350.8</v>
      </c>
      <c r="E32" s="33">
        <f t="shared" si="8"/>
        <v>-52081.1899999999</v>
      </c>
      <c r="F32" s="33">
        <f t="shared" si="8"/>
        <v>-41047.6</v>
      </c>
      <c r="G32" s="33">
        <f t="shared" si="8"/>
        <v>-33594</v>
      </c>
      <c r="H32" s="33">
        <f t="shared" si="8"/>
        <v>-26392.76</v>
      </c>
      <c r="I32" s="33">
        <f t="shared" si="8"/>
        <v>-22666.57</v>
      </c>
      <c r="J32" s="33">
        <f t="shared" si="8"/>
        <v>-25911.6</v>
      </c>
      <c r="K32" s="33">
        <f t="shared" si="8"/>
        <v>-40405.2</v>
      </c>
      <c r="L32" s="33">
        <f aca="true" t="shared" si="9" ref="L32:L39">SUM(B32:K32)</f>
        <v>-457467.3099999999</v>
      </c>
      <c r="M32"/>
    </row>
    <row r="33" spans="1:13" ht="18.75" customHeight="1">
      <c r="A33" s="27" t="s">
        <v>28</v>
      </c>
      <c r="B33" s="33">
        <f>B34+B35+B36+B37</f>
        <v>-19360</v>
      </c>
      <c r="C33" s="33">
        <f aca="true" t="shared" si="10" ref="C33:K33">C34+C35+C36+C37</f>
        <v>-20944</v>
      </c>
      <c r="D33" s="33">
        <f t="shared" si="10"/>
        <v>-67350.8</v>
      </c>
      <c r="E33" s="33">
        <f t="shared" si="10"/>
        <v>-46120.8</v>
      </c>
      <c r="F33" s="33">
        <f t="shared" si="10"/>
        <v>-41047.6</v>
      </c>
      <c r="G33" s="33">
        <f t="shared" si="10"/>
        <v>-33594</v>
      </c>
      <c r="H33" s="33">
        <f t="shared" si="10"/>
        <v>-19575.6</v>
      </c>
      <c r="I33" s="33">
        <f t="shared" si="10"/>
        <v>-22666.57</v>
      </c>
      <c r="J33" s="33">
        <f t="shared" si="10"/>
        <v>-25911.6</v>
      </c>
      <c r="K33" s="33">
        <f t="shared" si="10"/>
        <v>-40405.2</v>
      </c>
      <c r="L33" s="33">
        <f t="shared" si="9"/>
        <v>-336976.17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-19360</v>
      </c>
      <c r="C34" s="33">
        <f t="shared" si="11"/>
        <v>-20944</v>
      </c>
      <c r="D34" s="33">
        <f t="shared" si="11"/>
        <v>-67350.8</v>
      </c>
      <c r="E34" s="33">
        <f t="shared" si="11"/>
        <v>-46120.8</v>
      </c>
      <c r="F34" s="33">
        <f t="shared" si="11"/>
        <v>-41047.6</v>
      </c>
      <c r="G34" s="33">
        <f t="shared" si="11"/>
        <v>-33594</v>
      </c>
      <c r="H34" s="33">
        <f t="shared" si="11"/>
        <v>-19575.6</v>
      </c>
      <c r="I34" s="33">
        <f t="shared" si="11"/>
        <v>-19364.4</v>
      </c>
      <c r="J34" s="33">
        <f t="shared" si="11"/>
        <v>-25911.6</v>
      </c>
      <c r="K34" s="33">
        <f t="shared" si="11"/>
        <v>-40405.2</v>
      </c>
      <c r="L34" s="33">
        <f t="shared" si="9"/>
        <v>-333674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-3302.17</v>
      </c>
      <c r="J37" s="17">
        <v>0</v>
      </c>
      <c r="K37" s="17">
        <v>0</v>
      </c>
      <c r="L37" s="33">
        <f t="shared" si="9"/>
        <v>-3302.17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-5960.389999999898</v>
      </c>
      <c r="F38" s="38">
        <f t="shared" si="12"/>
        <v>0</v>
      </c>
      <c r="G38" s="38">
        <f t="shared" si="12"/>
        <v>0</v>
      </c>
      <c r="H38" s="38">
        <f t="shared" si="12"/>
        <v>-6817.16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-120491.1399999999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663084.3800000001</v>
      </c>
      <c r="C56" s="41">
        <f t="shared" si="16"/>
        <v>528128.24</v>
      </c>
      <c r="D56" s="41">
        <f t="shared" si="16"/>
        <v>1720978.0800000003</v>
      </c>
      <c r="E56" s="41">
        <f t="shared" si="16"/>
        <v>1398377.1199999999</v>
      </c>
      <c r="F56" s="41">
        <f t="shared" si="16"/>
        <v>1438457.2200000002</v>
      </c>
      <c r="G56" s="41">
        <f t="shared" si="16"/>
        <v>852589.64</v>
      </c>
      <c r="H56" s="41">
        <f t="shared" si="16"/>
        <v>605148.2500000001</v>
      </c>
      <c r="I56" s="41">
        <f t="shared" si="16"/>
        <v>612398.5900000001</v>
      </c>
      <c r="J56" s="41">
        <f t="shared" si="16"/>
        <v>752372.4199999999</v>
      </c>
      <c r="K56" s="41">
        <f t="shared" si="16"/>
        <v>947376.3399999999</v>
      </c>
      <c r="L56" s="42">
        <f t="shared" si="14"/>
        <v>9518910.280000001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663084.38</v>
      </c>
      <c r="C62" s="41">
        <f aca="true" t="shared" si="18" ref="C62:J62">SUM(C63:C74)</f>
        <v>528128.24</v>
      </c>
      <c r="D62" s="41">
        <f t="shared" si="18"/>
        <v>1720978.07</v>
      </c>
      <c r="E62" s="41">
        <f t="shared" si="18"/>
        <v>1398377.12</v>
      </c>
      <c r="F62" s="41">
        <f t="shared" si="18"/>
        <v>1438457.22</v>
      </c>
      <c r="G62" s="41">
        <f t="shared" si="18"/>
        <v>852589.64</v>
      </c>
      <c r="H62" s="41">
        <f t="shared" si="18"/>
        <v>605148.25</v>
      </c>
      <c r="I62" s="41">
        <f>SUM(I63:I79)</f>
        <v>612398.59</v>
      </c>
      <c r="J62" s="41">
        <f t="shared" si="18"/>
        <v>752372.42</v>
      </c>
      <c r="K62" s="41">
        <f>SUM(K63:K76)</f>
        <v>947376.3400000001</v>
      </c>
      <c r="L62" s="41">
        <f>SUM(B62:K62)</f>
        <v>9518910.27</v>
      </c>
      <c r="M62" s="40"/>
    </row>
    <row r="63" spans="1:13" ht="18.75" customHeight="1">
      <c r="A63" s="46" t="s">
        <v>46</v>
      </c>
      <c r="B63" s="57">
        <v>663084.38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663084.38</v>
      </c>
      <c r="M63"/>
    </row>
    <row r="64" spans="1:13" ht="18.75" customHeight="1">
      <c r="A64" s="46" t="s">
        <v>55</v>
      </c>
      <c r="B64" s="17">
        <v>0</v>
      </c>
      <c r="C64" s="57">
        <v>462640.34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462640.34</v>
      </c>
      <c r="M64"/>
    </row>
    <row r="65" spans="1:13" ht="18.75" customHeight="1">
      <c r="A65" s="46" t="s">
        <v>56</v>
      </c>
      <c r="B65" s="17">
        <v>0</v>
      </c>
      <c r="C65" s="57">
        <v>65487.9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65487.9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1720978.07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1720978.07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1398377.12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1398377.12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1438457.22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1438457.22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852589.64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852589.64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605148.25</v>
      </c>
      <c r="I70" s="17">
        <v>0</v>
      </c>
      <c r="J70" s="17">
        <v>0</v>
      </c>
      <c r="K70" s="17">
        <v>0</v>
      </c>
      <c r="L70" s="41">
        <f t="shared" si="19"/>
        <v>605148.25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612398.59</v>
      </c>
      <c r="J71" s="17">
        <v>0</v>
      </c>
      <c r="K71" s="17">
        <v>0</v>
      </c>
      <c r="L71" s="41">
        <f t="shared" si="19"/>
        <v>612398.59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752372.42</v>
      </c>
      <c r="K72" s="17">
        <v>0</v>
      </c>
      <c r="L72" s="41">
        <f t="shared" si="19"/>
        <v>752372.42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562646.81</v>
      </c>
      <c r="L73" s="41">
        <f t="shared" si="19"/>
        <v>562646.81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384729.53</v>
      </c>
      <c r="L74" s="41">
        <f t="shared" si="19"/>
        <v>384729.53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2024-06-19T14:52:43Z</dcterms:modified>
  <cp:category/>
  <cp:version/>
  <cp:contentType/>
  <cp:contentStatus/>
</cp:coreProperties>
</file>