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<sst xmlns="http://schemas.openxmlformats.org/spreadsheetml/2006/main" count="88" uniqueCount="87">
  <si>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</si>
  <si>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</si>
  <si>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</si>
  <si>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</si>
  <si>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</si>
  <si>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</si>
  <si>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</si>
  <si>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</si>
  <si>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</si>
  <si>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</si>
  <si>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</si>
  <si>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</si>
  <si>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</si>
  <si>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</si>
  <si>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</si>
  <si>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</si>
  <si>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</si>
  <si>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</si>
  <si>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</si>
  <si>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</si>
  <si>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</si>
  <si>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</si>
  <si>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</si>
  <si>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</si>
  <si>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</si>
  <si>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</si>
  <si>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</si>
  <si>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</si>
  <si>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</si>
  <si>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</si>
  <si>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</si>
  <si>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</si>
  <si>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</si>
  <si>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</si>
  <si>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</si>
  <si>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</si>
  <si>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</si>
  <si>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</si>
  <si>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</si>
  <si>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</si>
  <si>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</si>
  <si>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</si>
  <si>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</si>
  <si>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</si>
  <si>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</si>
  <si>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</si>
  <si>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</si>
  <si>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</si>
  <si>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</si>
  <si>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</si>
  <si>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</si>
  <si>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</si>
  <si>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</si>
  <si>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</si>
  <si>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</si>
  <si>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</si>
  <si>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</si>
  <si>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</si>
  <si>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</si>
  <si>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</si>
  <si>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</si>
  <si>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</si>
  <si>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</si>
  <si>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</si>
  <si>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</si>
  <si>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</si>
  <si>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</si>
  <si>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</si>
  <si>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</si>
  <si>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</si>
  <si>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</si>
  <si>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</si>
  <si>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</si>
  <si>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</si>
  <si>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</si>
  <si>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</si>
  <si>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</si>
  <si>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</si>
  <si>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</si>
  <si>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</si>
  <si>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</si>
  <si>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</si>
  <si>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</si>
  <si>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18/06/24 - VENCIMENTO 25/06/24</t>
  </si>
  <si>
    <t>4.9. Remuneração Veículos Elétricos</t>
  </si>
  <si>
    <t>5.3. Revisão de Remuneração pelo Transporte Coletivo ¹</t>
  </si>
  <si>
    <t>¹ Fator de transição de set e out/23.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</si>
</sst>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87995</v>
      </c>
      <c r="C7" s="10">
        <f aca="true" t="shared" si="0" ref="C7:K7">C8+C11</f>
        <v>114696</v>
      </c>
      <c r="D7" s="10">
        <f t="shared" si="0"/>
        <v>344781</v>
      </c>
      <c r="E7" s="10">
        <f t="shared" si="0"/>
        <v>263598</v>
      </c>
      <c r="F7" s="10">
        <f t="shared" si="0"/>
        <v>280132</v>
      </c>
      <c r="G7" s="10">
        <f t="shared" si="0"/>
        <v>161897</v>
      </c>
      <c r="H7" s="10">
        <f t="shared" si="0"/>
        <v>112861</v>
      </c>
      <c r="I7" s="10">
        <f t="shared" si="0"/>
        <v>125331</v>
      </c>
      <c r="J7" s="10">
        <f t="shared" si="0"/>
        <v>130049</v>
      </c>
      <c r="K7" s="10">
        <f t="shared" si="0"/>
        <v>224498</v>
      </c>
      <c r="L7" s="10">
        <f aca="true" t="shared" si="1" ref="L7:L13">SUM(B7:K7)</f>
        <v>1845838</v>
      </c>
      <c r="M7" s="11"/>
    </row>
    <row r="8" spans="1:13" ht="17.25" customHeight="1">
      <c r="A8" s="12" t="s">
        <v>80</v>
      </c>
      <c r="B8" s="13">
        <f>B9+B10</f>
        <v>4313</v>
      </c>
      <c r="C8" s="13">
        <f aca="true" t="shared" si="2" ref="C8:K8">C9+C10</f>
        <v>4625</v>
      </c>
      <c r="D8" s="13">
        <f t="shared" si="2"/>
        <v>14653</v>
      </c>
      <c r="E8" s="13">
        <f t="shared" si="2"/>
        <v>9734</v>
      </c>
      <c r="F8" s="13">
        <f t="shared" si="2"/>
        <v>9110</v>
      </c>
      <c r="G8" s="13">
        <f t="shared" si="2"/>
        <v>7404</v>
      </c>
      <c r="H8" s="13">
        <f t="shared" si="2"/>
        <v>4171</v>
      </c>
      <c r="I8" s="13">
        <f t="shared" si="2"/>
        <v>4169</v>
      </c>
      <c r="J8" s="13">
        <f t="shared" si="2"/>
        <v>5697</v>
      </c>
      <c r="K8" s="13">
        <f t="shared" si="2"/>
        <v>8750</v>
      </c>
      <c r="L8" s="13">
        <f t="shared" si="1"/>
        <v>72626</v>
      </c>
      <c r="M8"/>
    </row>
    <row r="9" spans="1:13" ht="17.25" customHeight="1">
      <c r="A9" s="14" t="s">
        <v>18</v>
      </c>
      <c r="B9" s="15">
        <v>4310</v>
      </c>
      <c r="C9" s="15">
        <v>4625</v>
      </c>
      <c r="D9" s="15">
        <v>14653</v>
      </c>
      <c r="E9" s="15">
        <v>9733</v>
      </c>
      <c r="F9" s="15">
        <v>9110</v>
      </c>
      <c r="G9" s="15">
        <v>7404</v>
      </c>
      <c r="H9" s="15">
        <v>4041</v>
      </c>
      <c r="I9" s="15">
        <v>4169</v>
      </c>
      <c r="J9" s="15">
        <v>5697</v>
      </c>
      <c r="K9" s="15">
        <v>8750</v>
      </c>
      <c r="L9" s="13">
        <f t="shared" si="1"/>
        <v>72492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130</v>
      </c>
      <c r="I10" s="15">
        <v>0</v>
      </c>
      <c r="J10" s="15">
        <v>0</v>
      </c>
      <c r="K10" s="15">
        <v>0</v>
      </c>
      <c r="L10" s="13">
        <f t="shared" si="1"/>
        <v>134</v>
      </c>
      <c r="M10"/>
    </row>
    <row r="11" spans="1:13" ht="17.25" customHeight="1">
      <c r="A11" s="12" t="s">
        <v>69</v>
      </c>
      <c r="B11" s="15">
        <v>83682</v>
      </c>
      <c r="C11" s="15">
        <v>110071</v>
      </c>
      <c r="D11" s="15">
        <v>330128</v>
      </c>
      <c r="E11" s="15">
        <v>253864</v>
      </c>
      <c r="F11" s="15">
        <v>271022</v>
      </c>
      <c r="G11" s="15">
        <v>154493</v>
      </c>
      <c r="H11" s="15">
        <v>108690</v>
      </c>
      <c r="I11" s="15">
        <v>121162</v>
      </c>
      <c r="J11" s="15">
        <v>124352</v>
      </c>
      <c r="K11" s="15">
        <v>215748</v>
      </c>
      <c r="L11" s="13">
        <f t="shared" si="1"/>
        <v>1773212</v>
      </c>
      <c r="M11" s="56"/>
    </row>
    <row r="12" spans="1:13" ht="17.25" customHeight="1">
      <c r="A12" s="14" t="s">
        <v>82</v>
      </c>
      <c r="B12" s="15">
        <v>9660</v>
      </c>
      <c r="C12" s="15">
        <v>8138</v>
      </c>
      <c r="D12" s="15">
        <v>28801</v>
      </c>
      <c r="E12" s="15">
        <v>24309</v>
      </c>
      <c r="F12" s="15">
        <v>22785</v>
      </c>
      <c r="G12" s="15">
        <v>14265</v>
      </c>
      <c r="H12" s="15">
        <v>10269</v>
      </c>
      <c r="I12" s="15">
        <v>6993</v>
      </c>
      <c r="J12" s="15">
        <v>8889</v>
      </c>
      <c r="K12" s="15">
        <v>14111</v>
      </c>
      <c r="L12" s="13">
        <f t="shared" si="1"/>
        <v>148220</v>
      </c>
      <c r="M12" s="56"/>
    </row>
    <row r="13" spans="1:13" ht="17.25" customHeight="1">
      <c r="A13" s="14" t="s">
        <v>70</v>
      </c>
      <c r="B13" s="15">
        <f>+B11-B12</f>
        <v>74022</v>
      </c>
      <c r="C13" s="15">
        <f aca="true" t="shared" si="3" ref="C13:K13">+C11-C12</f>
        <v>101933</v>
      </c>
      <c r="D13" s="15">
        <f t="shared" si="3"/>
        <v>301327</v>
      </c>
      <c r="E13" s="15">
        <f t="shared" si="3"/>
        <v>229555</v>
      </c>
      <c r="F13" s="15">
        <f t="shared" si="3"/>
        <v>248237</v>
      </c>
      <c r="G13" s="15">
        <f t="shared" si="3"/>
        <v>140228</v>
      </c>
      <c r="H13" s="15">
        <f t="shared" si="3"/>
        <v>98421</v>
      </c>
      <c r="I13" s="15">
        <f t="shared" si="3"/>
        <v>114169</v>
      </c>
      <c r="J13" s="15">
        <f t="shared" si="3"/>
        <v>115463</v>
      </c>
      <c r="K13" s="15">
        <f t="shared" si="3"/>
        <v>201637</v>
      </c>
      <c r="L13" s="13">
        <f t="shared" si="1"/>
        <v>1624992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1.062685623459845</v>
      </c>
      <c r="C18" s="22">
        <v>1.12707282937899</v>
      </c>
      <c r="D18" s="22">
        <v>1.011590300366549</v>
      </c>
      <c r="E18" s="22">
        <v>1.064366467727956</v>
      </c>
      <c r="F18" s="22">
        <v>1.139101442263802</v>
      </c>
      <c r="G18" s="22">
        <v>1.087074659325838</v>
      </c>
      <c r="H18" s="22">
        <v>0.975056470279582</v>
      </c>
      <c r="I18" s="22">
        <v>1.107958524693532</v>
      </c>
      <c r="J18" s="22">
        <v>1.21145979541385</v>
      </c>
      <c r="K18" s="22">
        <v>1.089469157336052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790565.19</v>
      </c>
      <c r="C20" s="25">
        <f aca="true" t="shared" si="4" ref="C20:K20">SUM(C21:C30)</f>
        <v>551273.7999999999</v>
      </c>
      <c r="D20" s="25">
        <f t="shared" si="4"/>
        <v>1788311.6000000003</v>
      </c>
      <c r="E20" s="25">
        <f t="shared" si="4"/>
        <v>1448633.33</v>
      </c>
      <c r="F20" s="25">
        <f t="shared" si="4"/>
        <v>1484571.1300000004</v>
      </c>
      <c r="G20" s="25">
        <f t="shared" si="4"/>
        <v>884546.22</v>
      </c>
      <c r="H20" s="25">
        <f t="shared" si="4"/>
        <v>630171.8200000001</v>
      </c>
      <c r="I20" s="25">
        <f t="shared" si="4"/>
        <v>631253.2300000001</v>
      </c>
      <c r="J20" s="25">
        <f t="shared" si="4"/>
        <v>776893.81</v>
      </c>
      <c r="K20" s="25">
        <f t="shared" si="4"/>
        <v>984695.9999999999</v>
      </c>
      <c r="L20" s="25">
        <f>SUM(B20:K20)</f>
        <v>9970916.13</v>
      </c>
      <c r="M20"/>
    </row>
    <row r="21" spans="1:13" ht="17.25" customHeight="1">
      <c r="A21" s="26" t="s">
        <v>22</v>
      </c>
      <c r="B21" s="52">
        <f>ROUND((B15+B16)*B7,2)</f>
        <v>644730.57</v>
      </c>
      <c r="C21" s="52">
        <f aca="true" t="shared" si="5" ref="C21:K21">ROUND((C15+C16)*C7,2)</f>
        <v>473155.41</v>
      </c>
      <c r="D21" s="52">
        <f t="shared" si="5"/>
        <v>1692840.23</v>
      </c>
      <c r="E21" s="52">
        <f t="shared" si="5"/>
        <v>1310978.29</v>
      </c>
      <c r="F21" s="52">
        <f t="shared" si="5"/>
        <v>1231012.06</v>
      </c>
      <c r="G21" s="52">
        <f t="shared" si="5"/>
        <v>782270.11</v>
      </c>
      <c r="H21" s="52">
        <f t="shared" si="5"/>
        <v>600702.67</v>
      </c>
      <c r="I21" s="52">
        <f t="shared" si="5"/>
        <v>553073.17</v>
      </c>
      <c r="J21" s="52">
        <f t="shared" si="5"/>
        <v>618070.88</v>
      </c>
      <c r="K21" s="52">
        <f t="shared" si="5"/>
        <v>871276.74</v>
      </c>
      <c r="L21" s="33">
        <f aca="true" t="shared" si="6" ref="L21:L28">SUM(B21:K21)</f>
        <v>8778110.13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40415.34</v>
      </c>
      <c r="C22" s="33">
        <f t="shared" si="7"/>
        <v>60125.2</v>
      </c>
      <c r="D22" s="33">
        <f t="shared" si="7"/>
        <v>19620.53</v>
      </c>
      <c r="E22" s="33">
        <f t="shared" si="7"/>
        <v>84383.04</v>
      </c>
      <c r="F22" s="33">
        <f t="shared" si="7"/>
        <v>171235.55</v>
      </c>
      <c r="G22" s="33">
        <f t="shared" si="7"/>
        <v>68115.9</v>
      </c>
      <c r="H22" s="33">
        <f t="shared" si="7"/>
        <v>-14983.64</v>
      </c>
      <c r="I22" s="33">
        <f t="shared" si="7"/>
        <v>59708.96</v>
      </c>
      <c r="J22" s="33">
        <f t="shared" si="7"/>
        <v>130697.14</v>
      </c>
      <c r="K22" s="33">
        <f t="shared" si="7"/>
        <v>77952.4</v>
      </c>
      <c r="L22" s="33">
        <f t="shared" si="6"/>
        <v>697270.4199999999</v>
      </c>
      <c r="M22"/>
    </row>
    <row r="23" spans="1:13" ht="17.25" customHeight="1">
      <c r="A23" s="27" t="s">
        <v>24</v>
      </c>
      <c r="B23" s="33">
        <v>0</v>
      </c>
      <c r="C23" s="33">
        <v>15351.77</v>
      </c>
      <c r="D23" s="33">
        <v>69534.08</v>
      </c>
      <c r="E23" s="33">
        <v>38159.87</v>
      </c>
      <c r="F23" s="33">
        <v>57736.37</v>
      </c>
      <c r="G23" s="33">
        <v>32890.6</v>
      </c>
      <c r="H23" s="33">
        <v>23866.56</v>
      </c>
      <c r="I23" s="33">
        <v>15705.93</v>
      </c>
      <c r="J23" s="33">
        <v>23328.29</v>
      </c>
      <c r="K23" s="33">
        <v>30314.71</v>
      </c>
      <c r="L23" s="33">
        <f t="shared" si="6"/>
        <v>306888.18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635.91</v>
      </c>
      <c r="C26" s="33">
        <v>444.57</v>
      </c>
      <c r="D26" s="33">
        <v>1437.82</v>
      </c>
      <c r="E26" s="33">
        <v>1164.89</v>
      </c>
      <c r="F26" s="33">
        <v>1193.03</v>
      </c>
      <c r="G26" s="33">
        <v>711.88</v>
      </c>
      <c r="H26" s="33">
        <v>506.47</v>
      </c>
      <c r="I26" s="33">
        <v>506.47</v>
      </c>
      <c r="J26" s="33">
        <v>624.65</v>
      </c>
      <c r="K26" s="33">
        <v>790.66</v>
      </c>
      <c r="L26" s="33">
        <f t="shared" si="6"/>
        <v>8016.35</v>
      </c>
      <c r="M26" s="56"/>
    </row>
    <row r="27" spans="1:13" ht="17.25" customHeight="1">
      <c r="A27" s="27" t="s">
        <v>73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74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84</v>
      </c>
      <c r="B29" s="33">
        <v>102473.04</v>
      </c>
      <c r="C29" s="33"/>
      <c r="D29" s="33"/>
      <c r="E29" s="33">
        <v>9355.47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v>148354.68999999997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-126677.59</v>
      </c>
      <c r="C32" s="33">
        <f t="shared" si="8"/>
        <v>-20350</v>
      </c>
      <c r="D32" s="33">
        <f t="shared" si="8"/>
        <v>-64473.2</v>
      </c>
      <c r="E32" s="33">
        <f t="shared" si="8"/>
        <v>1088814.41</v>
      </c>
      <c r="F32" s="33">
        <f t="shared" si="8"/>
        <v>1313752.39</v>
      </c>
      <c r="G32" s="33">
        <f t="shared" si="8"/>
        <v>-32577.6</v>
      </c>
      <c r="H32" s="33">
        <f t="shared" si="8"/>
        <v>-24597.56</v>
      </c>
      <c r="I32" s="33">
        <f t="shared" si="8"/>
        <v>462515.22</v>
      </c>
      <c r="J32" s="33">
        <f t="shared" si="8"/>
        <v>-25066.8</v>
      </c>
      <c r="K32" s="33">
        <f t="shared" si="8"/>
        <v>-38500</v>
      </c>
      <c r="L32" s="33">
        <f aca="true" t="shared" si="9" ref="L32:L39">SUM(B32:K32)</f>
        <v>2532839.2699999996</v>
      </c>
      <c r="M32"/>
    </row>
    <row r="33" spans="1:13" ht="18.75" customHeight="1">
      <c r="A33" s="27" t="s">
        <v>28</v>
      </c>
      <c r="B33" s="33">
        <f>B34+B35+B36+B37</f>
        <v>-18964</v>
      </c>
      <c r="C33" s="33">
        <f aca="true" t="shared" si="10" ref="C33:K33">C34+C35+C36+C37</f>
        <v>-20350</v>
      </c>
      <c r="D33" s="33">
        <f t="shared" si="10"/>
        <v>-64473.2</v>
      </c>
      <c r="E33" s="33">
        <f t="shared" si="10"/>
        <v>-42825.2</v>
      </c>
      <c r="F33" s="33">
        <f t="shared" si="10"/>
        <v>-40084</v>
      </c>
      <c r="G33" s="33">
        <f t="shared" si="10"/>
        <v>-32577.6</v>
      </c>
      <c r="H33" s="33">
        <f t="shared" si="10"/>
        <v>-17780.4</v>
      </c>
      <c r="I33" s="33">
        <f t="shared" si="10"/>
        <v>-23484.78</v>
      </c>
      <c r="J33" s="33">
        <f t="shared" si="10"/>
        <v>-25066.8</v>
      </c>
      <c r="K33" s="33">
        <f t="shared" si="10"/>
        <v>-38500</v>
      </c>
      <c r="L33" s="33">
        <f t="shared" si="9"/>
        <v>-324105.98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-18964</v>
      </c>
      <c r="C34" s="33">
        <f t="shared" si="11"/>
        <v>-20350</v>
      </c>
      <c r="D34" s="33">
        <f t="shared" si="11"/>
        <v>-64473.2</v>
      </c>
      <c r="E34" s="33">
        <f t="shared" si="11"/>
        <v>-42825.2</v>
      </c>
      <c r="F34" s="33">
        <f t="shared" si="11"/>
        <v>-40084</v>
      </c>
      <c r="G34" s="33">
        <f t="shared" si="11"/>
        <v>-32577.6</v>
      </c>
      <c r="H34" s="33">
        <f t="shared" si="11"/>
        <v>-17780.4</v>
      </c>
      <c r="I34" s="33">
        <f t="shared" si="11"/>
        <v>-18343.6</v>
      </c>
      <c r="J34" s="33">
        <f t="shared" si="11"/>
        <v>-25066.8</v>
      </c>
      <c r="K34" s="33">
        <f t="shared" si="11"/>
        <v>-38500</v>
      </c>
      <c r="L34" s="33">
        <f t="shared" si="9"/>
        <v>-318964.8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-5141.18</v>
      </c>
      <c r="J37" s="17">
        <v>0</v>
      </c>
      <c r="K37" s="17">
        <v>0</v>
      </c>
      <c r="L37" s="33">
        <f t="shared" si="9"/>
        <v>-5141.18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1131639.6099999999</v>
      </c>
      <c r="F38" s="38">
        <f t="shared" si="12"/>
        <v>1344000</v>
      </c>
      <c r="G38" s="38">
        <f t="shared" si="12"/>
        <v>0</v>
      </c>
      <c r="H38" s="38">
        <f t="shared" si="12"/>
        <v>-6817.16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2847108.86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0</v>
      </c>
      <c r="C51" s="17">
        <v>0</v>
      </c>
      <c r="D51" s="17">
        <v>0</v>
      </c>
      <c r="E51" s="17">
        <v>0</v>
      </c>
      <c r="F51" s="33">
        <v>9836.39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9836.39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663887.6</v>
      </c>
      <c r="C56" s="41">
        <f t="shared" si="16"/>
        <v>530923.7999999999</v>
      </c>
      <c r="D56" s="41">
        <f t="shared" si="16"/>
        <v>1723838.4000000004</v>
      </c>
      <c r="E56" s="41">
        <f t="shared" si="16"/>
        <v>2537447.74</v>
      </c>
      <c r="F56" s="41">
        <f t="shared" si="16"/>
        <v>2798323.5200000005</v>
      </c>
      <c r="G56" s="41">
        <f t="shared" si="16"/>
        <v>851968.62</v>
      </c>
      <c r="H56" s="41">
        <f t="shared" si="16"/>
        <v>605574.26</v>
      </c>
      <c r="I56" s="41">
        <f t="shared" si="16"/>
        <v>1093768.4500000002</v>
      </c>
      <c r="J56" s="41">
        <f t="shared" si="16"/>
        <v>751827.01</v>
      </c>
      <c r="K56" s="41">
        <f t="shared" si="16"/>
        <v>946195.9999999999</v>
      </c>
      <c r="L56" s="42">
        <f t="shared" si="14"/>
        <v>12503755.4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663887.6</v>
      </c>
      <c r="C62" s="41">
        <f aca="true" t="shared" si="18" ref="C62:J62">SUM(C63:C74)</f>
        <v>530923.8</v>
      </c>
      <c r="D62" s="41">
        <f t="shared" si="18"/>
        <v>1723838.4</v>
      </c>
      <c r="E62" s="41">
        <f t="shared" si="18"/>
        <v>2537447.74</v>
      </c>
      <c r="F62" s="41">
        <f t="shared" si="18"/>
        <v>2798323.52</v>
      </c>
      <c r="G62" s="41">
        <f t="shared" si="18"/>
        <v>851968.62</v>
      </c>
      <c r="H62" s="41">
        <f t="shared" si="18"/>
        <v>605574.26</v>
      </c>
      <c r="I62" s="41">
        <f>SUM(I63:I79)</f>
        <v>1093768.45</v>
      </c>
      <c r="J62" s="41">
        <f t="shared" si="18"/>
        <v>751827.01</v>
      </c>
      <c r="K62" s="41">
        <f>SUM(K63:K76)</f>
        <v>946196</v>
      </c>
      <c r="L62" s="41">
        <f>SUM(B62:K62)</f>
        <v>12503755.399999999</v>
      </c>
      <c r="M62" s="40"/>
    </row>
    <row r="63" spans="1:13" ht="18.75" customHeight="1">
      <c r="A63" s="46" t="s">
        <v>45</v>
      </c>
      <c r="B63" s="57">
        <v>663887.6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663887.6</v>
      </c>
      <c r="M63"/>
    </row>
    <row r="64" spans="1:13" ht="18.75" customHeight="1">
      <c r="A64" s="46" t="s">
        <v>54</v>
      </c>
      <c r="B64" s="17">
        <v>0</v>
      </c>
      <c r="C64" s="57">
        <v>465089.25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465089.25</v>
      </c>
      <c r="M64"/>
    </row>
    <row r="65" spans="1:13" ht="18.75" customHeight="1">
      <c r="A65" s="46" t="s">
        <v>55</v>
      </c>
      <c r="B65" s="17">
        <v>0</v>
      </c>
      <c r="C65" s="57">
        <v>65834.55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65834.55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1723838.4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1723838.4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2537447.74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2537447.74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2798323.52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2798323.52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851968.62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851968.62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605574.26</v>
      </c>
      <c r="I70" s="17">
        <v>0</v>
      </c>
      <c r="J70" s="17">
        <v>0</v>
      </c>
      <c r="K70" s="17">
        <v>0</v>
      </c>
      <c r="L70" s="41">
        <f t="shared" si="19"/>
        <v>605574.26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1093768.45</v>
      </c>
      <c r="J71" s="17">
        <v>0</v>
      </c>
      <c r="K71" s="17">
        <v>0</v>
      </c>
      <c r="L71" s="41">
        <f t="shared" si="19"/>
        <v>1093768.45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751827.01</v>
      </c>
      <c r="K72" s="17">
        <v>0</v>
      </c>
      <c r="L72" s="41">
        <f t="shared" si="19"/>
        <v>751827.01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564879.01</v>
      </c>
      <c r="L73" s="41">
        <f t="shared" si="19"/>
        <v>564879.01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381316.99</v>
      </c>
      <c r="L74" s="41">
        <f t="shared" si="19"/>
        <v>381316.99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2024-06-25T15:18:49Z</dcterms:modified>
  <cp:category/>
  <cp:version/>
  <cp:contentType/>
  <cp:contentStatus/>
</cp:coreProperties>
</file>