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<sst xmlns="http://schemas.openxmlformats.org/spreadsheetml/2006/main" count="88" uniqueCount="87">
  <si>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</si>
  <si>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</si>
  <si>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</si>
  <si>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</si>
  <si>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</si>
  <si>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</si>
  <si>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</si>
  <si>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</si>
  <si>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</si>
  <si>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</si>
  <si>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</si>
  <si>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</si>
  <si>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</si>
  <si>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</si>
  <si>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</si>
  <si>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</si>
  <si>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</si>
  <si>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</si>
  <si>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</si>
  <si>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</si>
  <si>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</si>
  <si>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</si>
  <si>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</si>
  <si>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</si>
  <si>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</si>
  <si>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</si>
  <si>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</si>
  <si>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</si>
  <si>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</si>
  <si>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</si>
  <si>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</si>
  <si>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</si>
  <si>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</si>
  <si>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</si>
  <si>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</si>
  <si>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</si>
  <si>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</si>
  <si>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</si>
  <si>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</si>
  <si>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</si>
  <si>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</si>
  <si>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</si>
  <si>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</si>
  <si>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</si>
  <si>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</si>
  <si>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</si>
  <si>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</si>
  <si>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</si>
  <si>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</si>
  <si>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</si>
  <si>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</si>
  <si>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</si>
  <si>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</si>
  <si>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</si>
  <si>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</si>
  <si>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</si>
  <si>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</si>
  <si>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</si>
  <si>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</si>
  <si>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</si>
  <si>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</si>
  <si>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</si>
  <si>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</si>
  <si>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</si>
  <si>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</si>
  <si>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</si>
  <si>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</si>
  <si>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</si>
  <si>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</si>
  <si>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</si>
  <si>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</si>
  <si>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</si>
  <si>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</si>
  <si>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</si>
  <si>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</si>
  <si>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</si>
  <si>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</si>
  <si>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</si>
  <si>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</si>
  <si>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</si>
  <si>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</si>
  <si>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</si>
  <si>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</si>
  <si>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20/06/24 - VENCIMENTO 27/06/24</t>
  </si>
  <si>
    <t>4.9. Remuneração Veículos Elétricos</t>
  </si>
  <si>
    <t>5.3. Revisão de Remuneração pelo Transporte Coletivo ¹</t>
  </si>
  <si>
    <t>¹ Revisões de passageiros transportados, ar condicionado, fator de transição e elétrico de maio/24. Total de 18.083 passageiros da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</si>
</sst>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87045</v>
      </c>
      <c r="C7" s="10">
        <f aca="true" t="shared" si="0" ref="C7:K7">C8+C11</f>
        <v>115441</v>
      </c>
      <c r="D7" s="10">
        <f t="shared" si="0"/>
        <v>342034</v>
      </c>
      <c r="E7" s="10">
        <f t="shared" si="0"/>
        <v>261194</v>
      </c>
      <c r="F7" s="10">
        <f t="shared" si="0"/>
        <v>276676</v>
      </c>
      <c r="G7" s="10">
        <f t="shared" si="0"/>
        <v>160600</v>
      </c>
      <c r="H7" s="10">
        <f t="shared" si="0"/>
        <v>111744</v>
      </c>
      <c r="I7" s="10">
        <f t="shared" si="0"/>
        <v>125685</v>
      </c>
      <c r="J7" s="10">
        <f t="shared" si="0"/>
        <v>127478</v>
      </c>
      <c r="K7" s="10">
        <f t="shared" si="0"/>
        <v>226283</v>
      </c>
      <c r="L7" s="10">
        <f aca="true" t="shared" si="1" ref="L7:L13">SUM(B7:K7)</f>
        <v>1834180</v>
      </c>
      <c r="M7" s="11"/>
    </row>
    <row r="8" spans="1:13" ht="17.25" customHeight="1">
      <c r="A8" s="12" t="s">
        <v>80</v>
      </c>
      <c r="B8" s="13">
        <f>B9+B10</f>
        <v>4481</v>
      </c>
      <c r="C8" s="13">
        <f aca="true" t="shared" si="2" ref="C8:K8">C9+C10</f>
        <v>4709</v>
      </c>
      <c r="D8" s="13">
        <f t="shared" si="2"/>
        <v>14814</v>
      </c>
      <c r="E8" s="13">
        <f t="shared" si="2"/>
        <v>9932</v>
      </c>
      <c r="F8" s="13">
        <f t="shared" si="2"/>
        <v>9155</v>
      </c>
      <c r="G8" s="13">
        <f t="shared" si="2"/>
        <v>7453</v>
      </c>
      <c r="H8" s="13">
        <f t="shared" si="2"/>
        <v>4276</v>
      </c>
      <c r="I8" s="13">
        <f t="shared" si="2"/>
        <v>4211</v>
      </c>
      <c r="J8" s="13">
        <f t="shared" si="2"/>
        <v>5618</v>
      </c>
      <c r="K8" s="13">
        <f t="shared" si="2"/>
        <v>8973</v>
      </c>
      <c r="L8" s="13">
        <f t="shared" si="1"/>
        <v>73622</v>
      </c>
      <c r="M8"/>
    </row>
    <row r="9" spans="1:13" ht="17.25" customHeight="1">
      <c r="A9" s="14" t="s">
        <v>18</v>
      </c>
      <c r="B9" s="15">
        <v>4480</v>
      </c>
      <c r="C9" s="15">
        <v>4709</v>
      </c>
      <c r="D9" s="15">
        <v>14814</v>
      </c>
      <c r="E9" s="15">
        <v>9930</v>
      </c>
      <c r="F9" s="15">
        <v>9155</v>
      </c>
      <c r="G9" s="15">
        <v>7453</v>
      </c>
      <c r="H9" s="15">
        <v>4149</v>
      </c>
      <c r="I9" s="15">
        <v>4211</v>
      </c>
      <c r="J9" s="15">
        <v>5618</v>
      </c>
      <c r="K9" s="15">
        <v>8973</v>
      </c>
      <c r="L9" s="13">
        <f t="shared" si="1"/>
        <v>73492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127</v>
      </c>
      <c r="I10" s="15">
        <v>0</v>
      </c>
      <c r="J10" s="15">
        <v>0</v>
      </c>
      <c r="K10" s="15">
        <v>0</v>
      </c>
      <c r="L10" s="13">
        <f t="shared" si="1"/>
        <v>130</v>
      </c>
      <c r="M10"/>
    </row>
    <row r="11" spans="1:13" ht="17.25" customHeight="1">
      <c r="A11" s="12" t="s">
        <v>69</v>
      </c>
      <c r="B11" s="15">
        <v>82564</v>
      </c>
      <c r="C11" s="15">
        <v>110732</v>
      </c>
      <c r="D11" s="15">
        <v>327220</v>
      </c>
      <c r="E11" s="15">
        <v>251262</v>
      </c>
      <c r="F11" s="15">
        <v>267521</v>
      </c>
      <c r="G11" s="15">
        <v>153147</v>
      </c>
      <c r="H11" s="15">
        <v>107468</v>
      </c>
      <c r="I11" s="15">
        <v>121474</v>
      </c>
      <c r="J11" s="15">
        <v>121860</v>
      </c>
      <c r="K11" s="15">
        <v>217310</v>
      </c>
      <c r="L11" s="13">
        <f t="shared" si="1"/>
        <v>1760558</v>
      </c>
      <c r="M11" s="56"/>
    </row>
    <row r="12" spans="1:13" ht="17.25" customHeight="1">
      <c r="A12" s="14" t="s">
        <v>82</v>
      </c>
      <c r="B12" s="15">
        <v>9461</v>
      </c>
      <c r="C12" s="15">
        <v>7976</v>
      </c>
      <c r="D12" s="15">
        <v>28267</v>
      </c>
      <c r="E12" s="15">
        <v>23596</v>
      </c>
      <c r="F12" s="15">
        <v>22276</v>
      </c>
      <c r="G12" s="15">
        <v>13595</v>
      </c>
      <c r="H12" s="15">
        <v>9941</v>
      </c>
      <c r="I12" s="15">
        <v>6822</v>
      </c>
      <c r="J12" s="15">
        <v>8754</v>
      </c>
      <c r="K12" s="15">
        <v>13973</v>
      </c>
      <c r="L12" s="13">
        <f t="shared" si="1"/>
        <v>144661</v>
      </c>
      <c r="M12" s="56"/>
    </row>
    <row r="13" spans="1:13" ht="17.25" customHeight="1">
      <c r="A13" s="14" t="s">
        <v>70</v>
      </c>
      <c r="B13" s="15">
        <f>+B11-B12</f>
        <v>73103</v>
      </c>
      <c r="C13" s="15">
        <f aca="true" t="shared" si="3" ref="C13:K13">+C11-C12</f>
        <v>102756</v>
      </c>
      <c r="D13" s="15">
        <f t="shared" si="3"/>
        <v>298953</v>
      </c>
      <c r="E13" s="15">
        <f t="shared" si="3"/>
        <v>227666</v>
      </c>
      <c r="F13" s="15">
        <f t="shared" si="3"/>
        <v>245245</v>
      </c>
      <c r="G13" s="15">
        <f t="shared" si="3"/>
        <v>139552</v>
      </c>
      <c r="H13" s="15">
        <f t="shared" si="3"/>
        <v>97527</v>
      </c>
      <c r="I13" s="15">
        <f t="shared" si="3"/>
        <v>114652</v>
      </c>
      <c r="J13" s="15">
        <f t="shared" si="3"/>
        <v>113106</v>
      </c>
      <c r="K13" s="15">
        <f t="shared" si="3"/>
        <v>203337</v>
      </c>
      <c r="L13" s="13">
        <f t="shared" si="1"/>
        <v>1615897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1.071906894242309</v>
      </c>
      <c r="C18" s="22">
        <v>1.119417965781277</v>
      </c>
      <c r="D18" s="22">
        <v>1.020107733633231</v>
      </c>
      <c r="E18" s="22">
        <v>1.072401499206813</v>
      </c>
      <c r="F18" s="22">
        <v>1.149913189429849</v>
      </c>
      <c r="G18" s="22">
        <v>1.10025662972872</v>
      </c>
      <c r="H18" s="22">
        <v>0.984422739015057</v>
      </c>
      <c r="I18" s="22">
        <v>1.104968070678003</v>
      </c>
      <c r="J18" s="22">
        <v>1.232102682909501</v>
      </c>
      <c r="K18" s="22">
        <v>1.086167529138575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789049.3500000001</v>
      </c>
      <c r="C20" s="25">
        <f aca="true" t="shared" si="4" ref="C20:K20">SUM(C21:C30)</f>
        <v>551156.45</v>
      </c>
      <c r="D20" s="25">
        <f t="shared" si="4"/>
        <v>1788285.2500000002</v>
      </c>
      <c r="E20" s="25">
        <f t="shared" si="4"/>
        <v>1446380.2000000002</v>
      </c>
      <c r="F20" s="25">
        <f t="shared" si="4"/>
        <v>1480260.22</v>
      </c>
      <c r="G20" s="25">
        <f t="shared" si="4"/>
        <v>888029.8599999999</v>
      </c>
      <c r="H20" s="25">
        <f t="shared" si="4"/>
        <v>629843.08</v>
      </c>
      <c r="I20" s="25">
        <f t="shared" si="4"/>
        <v>631459.27</v>
      </c>
      <c r="J20" s="25">
        <f t="shared" si="4"/>
        <v>774758.2899999999</v>
      </c>
      <c r="K20" s="25">
        <f t="shared" si="4"/>
        <v>989709.1299999998</v>
      </c>
      <c r="L20" s="25">
        <f>SUM(B20:K20)</f>
        <v>9968931.099999998</v>
      </c>
      <c r="M20"/>
    </row>
    <row r="21" spans="1:13" ht="17.25" customHeight="1">
      <c r="A21" s="26" t="s">
        <v>22</v>
      </c>
      <c r="B21" s="52">
        <f>ROUND((B15+B16)*B7,2)</f>
        <v>637770.01</v>
      </c>
      <c r="C21" s="52">
        <f aca="true" t="shared" si="5" ref="C21:K21">ROUND((C15+C16)*C7,2)</f>
        <v>476228.76</v>
      </c>
      <c r="D21" s="52">
        <f t="shared" si="5"/>
        <v>1679352.74</v>
      </c>
      <c r="E21" s="52">
        <f t="shared" si="5"/>
        <v>1299022.24</v>
      </c>
      <c r="F21" s="52">
        <f t="shared" si="5"/>
        <v>1215825.01</v>
      </c>
      <c r="G21" s="52">
        <f t="shared" si="5"/>
        <v>776003.14</v>
      </c>
      <c r="H21" s="52">
        <f t="shared" si="5"/>
        <v>594757.44</v>
      </c>
      <c r="I21" s="52">
        <f t="shared" si="5"/>
        <v>554635.34</v>
      </c>
      <c r="J21" s="52">
        <f t="shared" si="5"/>
        <v>605851.94</v>
      </c>
      <c r="K21" s="52">
        <f t="shared" si="5"/>
        <v>878204.32</v>
      </c>
      <c r="L21" s="33">
        <f aca="true" t="shared" si="6" ref="L21:L28">SUM(B21:K21)</f>
        <v>8717650.94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45860.06</v>
      </c>
      <c r="C22" s="33">
        <f t="shared" si="7"/>
        <v>56870.27</v>
      </c>
      <c r="D22" s="33">
        <f t="shared" si="7"/>
        <v>33767.98</v>
      </c>
      <c r="E22" s="33">
        <f t="shared" si="7"/>
        <v>94051.16</v>
      </c>
      <c r="F22" s="33">
        <f t="shared" si="7"/>
        <v>182268.21</v>
      </c>
      <c r="G22" s="33">
        <f t="shared" si="7"/>
        <v>77799.46</v>
      </c>
      <c r="H22" s="33">
        <f t="shared" si="7"/>
        <v>-9264.69</v>
      </c>
      <c r="I22" s="33">
        <f t="shared" si="7"/>
        <v>58219</v>
      </c>
      <c r="J22" s="33">
        <f t="shared" si="7"/>
        <v>140619.86</v>
      </c>
      <c r="K22" s="33">
        <f t="shared" si="7"/>
        <v>75672.7</v>
      </c>
      <c r="L22" s="33">
        <f t="shared" si="6"/>
        <v>755864.0099999999</v>
      </c>
      <c r="M22"/>
    </row>
    <row r="23" spans="1:13" ht="17.25" customHeight="1">
      <c r="A23" s="27" t="s">
        <v>24</v>
      </c>
      <c r="B23" s="33">
        <v>0</v>
      </c>
      <c r="C23" s="33">
        <v>15416</v>
      </c>
      <c r="D23" s="33">
        <v>68847.77</v>
      </c>
      <c r="E23" s="33">
        <v>38212.37</v>
      </c>
      <c r="F23" s="33">
        <v>57582.67</v>
      </c>
      <c r="G23" s="33">
        <v>32954.84</v>
      </c>
      <c r="H23" s="33">
        <v>23764.1</v>
      </c>
      <c r="I23" s="33">
        <v>15836.94</v>
      </c>
      <c r="J23" s="33">
        <v>23491.8</v>
      </c>
      <c r="K23" s="33">
        <v>30674.33</v>
      </c>
      <c r="L23" s="33">
        <f t="shared" si="6"/>
        <v>306780.82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635.91</v>
      </c>
      <c r="C26" s="33">
        <v>444.57</v>
      </c>
      <c r="D26" s="33">
        <v>1437.82</v>
      </c>
      <c r="E26" s="33">
        <v>1162.08</v>
      </c>
      <c r="F26" s="33">
        <v>1190.21</v>
      </c>
      <c r="G26" s="33">
        <v>714.69</v>
      </c>
      <c r="H26" s="33">
        <v>506.47</v>
      </c>
      <c r="I26" s="33">
        <v>509.29</v>
      </c>
      <c r="J26" s="33">
        <v>621.84</v>
      </c>
      <c r="K26" s="33">
        <v>796.29</v>
      </c>
      <c r="L26" s="33">
        <f t="shared" si="6"/>
        <v>8019.170000000001</v>
      </c>
      <c r="M26" s="56"/>
    </row>
    <row r="27" spans="1:13" ht="17.25" customHeight="1">
      <c r="A27" s="27" t="s">
        <v>73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483.95</v>
      </c>
      <c r="L27" s="33">
        <f t="shared" si="6"/>
        <v>4550.89</v>
      </c>
      <c r="M27" s="56"/>
    </row>
    <row r="28" spans="1:13" ht="17.25" customHeight="1">
      <c r="A28" s="27" t="s">
        <v>74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84</v>
      </c>
      <c r="B29" s="33">
        <v>102473.04</v>
      </c>
      <c r="C29" s="33"/>
      <c r="D29" s="33"/>
      <c r="E29" s="33">
        <v>9340.58</v>
      </c>
      <c r="F29" s="33">
        <v>18720.27</v>
      </c>
      <c r="G29" s="33"/>
      <c r="H29" s="33">
        <v>17833.45</v>
      </c>
      <c r="I29" s="33"/>
      <c r="J29" s="33">
        <v>0</v>
      </c>
      <c r="K29" s="33">
        <v>0</v>
      </c>
      <c r="L29" s="33">
        <v>148354.68999999997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-97230.33</v>
      </c>
      <c r="C32" s="33">
        <f t="shared" si="8"/>
        <v>-13968.169999999998</v>
      </c>
      <c r="D32" s="33">
        <f t="shared" si="8"/>
        <v>-27864.879999999997</v>
      </c>
      <c r="E32" s="33">
        <f t="shared" si="8"/>
        <v>-10204.679999999898</v>
      </c>
      <c r="F32" s="33">
        <f t="shared" si="8"/>
        <v>6490.25</v>
      </c>
      <c r="G32" s="33">
        <f t="shared" si="8"/>
        <v>-23569.64</v>
      </c>
      <c r="H32" s="33">
        <f t="shared" si="8"/>
        <v>16380.759999999998</v>
      </c>
      <c r="I32" s="33">
        <f t="shared" si="8"/>
        <v>-16939.22</v>
      </c>
      <c r="J32" s="33">
        <f t="shared" si="8"/>
        <v>-13561.230000000001</v>
      </c>
      <c r="K32" s="33">
        <f t="shared" si="8"/>
        <v>-24590.949999999997</v>
      </c>
      <c r="L32" s="33">
        <f aca="true" t="shared" si="9" ref="L32:L39">SUM(B32:K32)</f>
        <v>-205058.0899999999</v>
      </c>
      <c r="M32"/>
    </row>
    <row r="33" spans="1:13" ht="18.75" customHeight="1">
      <c r="A33" s="27" t="s">
        <v>28</v>
      </c>
      <c r="B33" s="33">
        <f>B34+B35+B36+B37</f>
        <v>-19712</v>
      </c>
      <c r="C33" s="33">
        <f aca="true" t="shared" si="10" ref="C33:K33">C34+C35+C36+C37</f>
        <v>-20719.6</v>
      </c>
      <c r="D33" s="33">
        <f t="shared" si="10"/>
        <v>-65181.6</v>
      </c>
      <c r="E33" s="33">
        <f t="shared" si="10"/>
        <v>-43692</v>
      </c>
      <c r="F33" s="33">
        <f t="shared" si="10"/>
        <v>-40282</v>
      </c>
      <c r="G33" s="33">
        <f t="shared" si="10"/>
        <v>-32793.2</v>
      </c>
      <c r="H33" s="33">
        <f t="shared" si="10"/>
        <v>-18255.6</v>
      </c>
      <c r="I33" s="33">
        <f t="shared" si="10"/>
        <v>-21424.190000000002</v>
      </c>
      <c r="J33" s="33">
        <f t="shared" si="10"/>
        <v>-24719.2</v>
      </c>
      <c r="K33" s="33">
        <f t="shared" si="10"/>
        <v>-39481.2</v>
      </c>
      <c r="L33" s="33">
        <f t="shared" si="9"/>
        <v>-326260.59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-19712</v>
      </c>
      <c r="C34" s="33">
        <f t="shared" si="11"/>
        <v>-20719.6</v>
      </c>
      <c r="D34" s="33">
        <f t="shared" si="11"/>
        <v>-65181.6</v>
      </c>
      <c r="E34" s="33">
        <f t="shared" si="11"/>
        <v>-43692</v>
      </c>
      <c r="F34" s="33">
        <f t="shared" si="11"/>
        <v>-40282</v>
      </c>
      <c r="G34" s="33">
        <f t="shared" si="11"/>
        <v>-32793.2</v>
      </c>
      <c r="H34" s="33">
        <f t="shared" si="11"/>
        <v>-18255.6</v>
      </c>
      <c r="I34" s="33">
        <f t="shared" si="11"/>
        <v>-18528.4</v>
      </c>
      <c r="J34" s="33">
        <f t="shared" si="11"/>
        <v>-24719.2</v>
      </c>
      <c r="K34" s="33">
        <f t="shared" si="11"/>
        <v>-39481.2</v>
      </c>
      <c r="L34" s="33">
        <f t="shared" si="9"/>
        <v>-323364.80000000005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-2895.79</v>
      </c>
      <c r="J37" s="17">
        <v>0</v>
      </c>
      <c r="K37" s="17">
        <v>0</v>
      </c>
      <c r="L37" s="33">
        <f t="shared" si="9"/>
        <v>-2895.79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85</v>
      </c>
      <c r="B51" s="17">
        <v>30195.26</v>
      </c>
      <c r="C51" s="17">
        <v>6751.43</v>
      </c>
      <c r="D51" s="17">
        <v>37316.72</v>
      </c>
      <c r="E51" s="17">
        <v>39447.71</v>
      </c>
      <c r="F51" s="17">
        <v>46772.25</v>
      </c>
      <c r="G51" s="17">
        <v>9223.56</v>
      </c>
      <c r="H51" s="17">
        <v>41453.52</v>
      </c>
      <c r="I51" s="17">
        <v>4484.97</v>
      </c>
      <c r="J51" s="17">
        <v>11157.97</v>
      </c>
      <c r="K51" s="17">
        <v>14890.25</v>
      </c>
      <c r="L51" s="33">
        <f aca="true" t="shared" si="14" ref="L51:L56">SUM(B51:K51)</f>
        <v>241693.63999999998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691819.0200000001</v>
      </c>
      <c r="C56" s="41">
        <f t="shared" si="16"/>
        <v>537188.2799999999</v>
      </c>
      <c r="D56" s="41">
        <f t="shared" si="16"/>
        <v>1760420.3700000003</v>
      </c>
      <c r="E56" s="41">
        <f t="shared" si="16"/>
        <v>1436175.5200000003</v>
      </c>
      <c r="F56" s="41">
        <f t="shared" si="16"/>
        <v>1486750.47</v>
      </c>
      <c r="G56" s="41">
        <f t="shared" si="16"/>
        <v>864460.2199999999</v>
      </c>
      <c r="H56" s="41">
        <f t="shared" si="16"/>
        <v>646223.84</v>
      </c>
      <c r="I56" s="41">
        <f t="shared" si="16"/>
        <v>614520.05</v>
      </c>
      <c r="J56" s="41">
        <f t="shared" si="16"/>
        <v>761197.0599999999</v>
      </c>
      <c r="K56" s="41">
        <f t="shared" si="16"/>
        <v>965118.1799999998</v>
      </c>
      <c r="L56" s="42">
        <f t="shared" si="14"/>
        <v>9763873.01</v>
      </c>
      <c r="M56" s="51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691819.02</v>
      </c>
      <c r="C62" s="41">
        <f aca="true" t="shared" si="18" ref="C62:J62">SUM(C63:C74)</f>
        <v>537188.28</v>
      </c>
      <c r="D62" s="41">
        <f t="shared" si="18"/>
        <v>1760420.3699999999</v>
      </c>
      <c r="E62" s="41">
        <f t="shared" si="18"/>
        <v>1436175.52</v>
      </c>
      <c r="F62" s="41">
        <f t="shared" si="18"/>
        <v>1486750.47</v>
      </c>
      <c r="G62" s="41">
        <f t="shared" si="18"/>
        <v>864460.2200000001</v>
      </c>
      <c r="H62" s="41">
        <f t="shared" si="18"/>
        <v>646223.84</v>
      </c>
      <c r="I62" s="41">
        <f>SUM(I63:I79)</f>
        <v>614520.0499999999</v>
      </c>
      <c r="J62" s="41">
        <f t="shared" si="18"/>
        <v>761197.0599999999</v>
      </c>
      <c r="K62" s="41">
        <f>SUM(K63:K76)</f>
        <v>965118.17</v>
      </c>
      <c r="L62" s="41">
        <f>SUM(B62:K62)</f>
        <v>9763872.999999998</v>
      </c>
      <c r="M62" s="40"/>
    </row>
    <row r="63" spans="1:13" ht="18.75" customHeight="1">
      <c r="A63" s="46" t="s">
        <v>45</v>
      </c>
      <c r="B63" s="57">
        <v>691819.02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691819.02</v>
      </c>
      <c r="M63"/>
    </row>
    <row r="64" spans="1:13" ht="18.75" customHeight="1">
      <c r="A64" s="46" t="s">
        <v>54</v>
      </c>
      <c r="B64" s="17">
        <v>0</v>
      </c>
      <c r="C64" s="57">
        <v>470507.01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470507.01</v>
      </c>
      <c r="M64"/>
    </row>
    <row r="65" spans="1:13" ht="18.75" customHeight="1">
      <c r="A65" s="46" t="s">
        <v>55</v>
      </c>
      <c r="B65" s="17">
        <v>0</v>
      </c>
      <c r="C65" s="57">
        <v>66681.27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66681.27</v>
      </c>
      <c r="M65" s="54"/>
    </row>
    <row r="66" spans="1:12" ht="18.75" customHeight="1">
      <c r="A66" s="46" t="s">
        <v>46</v>
      </c>
      <c r="B66" s="17">
        <v>0</v>
      </c>
      <c r="C66" s="17">
        <v>0</v>
      </c>
      <c r="D66" s="57">
        <v>1760420.3699999999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1760420.3699999999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57">
        <v>1436175.52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1436175.52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57">
        <v>1486750.47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1486750.47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864460.2200000001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864460.2200000001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646223.84</v>
      </c>
      <c r="I70" s="17">
        <v>0</v>
      </c>
      <c r="J70" s="17">
        <v>0</v>
      </c>
      <c r="K70" s="17">
        <v>0</v>
      </c>
      <c r="L70" s="41">
        <f t="shared" si="19"/>
        <v>646223.84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614520.0499999999</v>
      </c>
      <c r="J71" s="17">
        <v>0</v>
      </c>
      <c r="K71" s="17">
        <v>0</v>
      </c>
      <c r="L71" s="41">
        <f t="shared" si="19"/>
        <v>614520.0499999999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761197.0599999999</v>
      </c>
      <c r="K72" s="17">
        <v>0</v>
      </c>
      <c r="L72" s="41">
        <f t="shared" si="19"/>
        <v>761197.0599999999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580560.93</v>
      </c>
      <c r="L73" s="41">
        <f t="shared" si="19"/>
        <v>580560.93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384557.24</v>
      </c>
      <c r="L74" s="41">
        <f t="shared" si="19"/>
        <v>384557.24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65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79</v>
      </c>
      <c r="H77"/>
      <c r="I77"/>
      <c r="J77"/>
      <c r="K77"/>
    </row>
    <row r="78" spans="1:11" ht="18" customHeight="1">
      <c r="A78" s="55" t="s">
        <v>86</v>
      </c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2024-06-26T18:31:52Z</dcterms:modified>
  <cp:category/>
  <cp:version/>
  <cp:contentType/>
  <cp:contentStatus/>
</cp:coreProperties>
</file>