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<sst xmlns="http://schemas.openxmlformats.org/spreadsheetml/2006/main" count="83" uniqueCount="82">
  <si>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</si>
  <si>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</si>
  <si>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</si>
  <si>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</si>
  <si>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</si>
  <si>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</si>
  <si>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</si>
  <si>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</si>
  <si>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</si>
  <si>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</si>
  <si>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</si>
  <si>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</si>
  <si>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</si>
  <si>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</si>
  <si>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</si>
  <si>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</si>
  <si>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</si>
  <si>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</si>
  <si>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</si>
  <si>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</si>
  <si>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</si>
  <si>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</si>
  <si>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</si>
  <si>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</si>
  <si>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</si>
  <si>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</si>
  <si>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</si>
  <si>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</si>
  <si>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</si>
  <si>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</si>
  <si>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</si>
  <si>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</si>
  <si>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</si>
  <si>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</si>
  <si>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</si>
  <si>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</si>
  <si>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</si>
  <si>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</si>
  <si>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</si>
  <si>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</si>
  <si>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</si>
  <si>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</si>
  <si>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</si>
  <si>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</si>
  <si>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</si>
  <si>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</si>
  <si>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</si>
  <si>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</si>
  <si>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</si>
  <si>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</si>
  <si>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</si>
  <si>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</si>
  <si>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</si>
  <si>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</si>
  <si>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</si>
  <si>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</si>
  <si>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</si>
  <si>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</si>
  <si>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</si>
  <si>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</si>
  <si>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</si>
  <si>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</si>
  <si>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</si>
  <si>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</si>
  <si>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</si>
  <si>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</si>
  <si>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</si>
  <si>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</si>
  <si>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</si>
  <si>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</si>
  <si>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</si>
  <si>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</si>
  <si>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</si>
  <si>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</si>
  <si>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</si>
  <si>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</si>
  <si>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</si>
  <si>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</si>
  <si>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</si>
  <si>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</si>
  <si>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03/06/24 - VENCIMENTO 10/06/24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</si>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</sst>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338428</v>
      </c>
      <c r="C7" s="41">
        <f aca="true" t="shared" si="0" ref="C7:J7">+C8+C11</f>
        <v>275031</v>
      </c>
      <c r="D7" s="41">
        <f t="shared" si="0"/>
        <v>315703</v>
      </c>
      <c r="E7" s="41">
        <f t="shared" si="0"/>
        <v>188262</v>
      </c>
      <c r="F7" s="41">
        <f t="shared" si="0"/>
        <v>246008</v>
      </c>
      <c r="G7" s="41">
        <f t="shared" si="0"/>
        <v>230532</v>
      </c>
      <c r="H7" s="41">
        <f t="shared" si="0"/>
        <v>250882</v>
      </c>
      <c r="I7" s="41">
        <f t="shared" si="0"/>
        <v>365052</v>
      </c>
      <c r="J7" s="41">
        <f t="shared" si="0"/>
        <v>121068</v>
      </c>
      <c r="K7" s="33">
        <f aca="true" t="shared" si="1" ref="K7:K13">SUM(B7:J7)</f>
        <v>2330966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14559</v>
      </c>
      <c r="C8" s="39">
        <f t="shared" si="2"/>
        <v>15321</v>
      </c>
      <c r="D8" s="39">
        <f t="shared" si="2"/>
        <v>13488</v>
      </c>
      <c r="E8" s="39">
        <f t="shared" si="2"/>
        <v>9958</v>
      </c>
      <c r="F8" s="39">
        <f t="shared" si="2"/>
        <v>10573</v>
      </c>
      <c r="G8" s="39">
        <f t="shared" si="2"/>
        <v>5737</v>
      </c>
      <c r="H8" s="39">
        <f t="shared" si="2"/>
        <v>4888</v>
      </c>
      <c r="I8" s="39">
        <f t="shared" si="2"/>
        <v>14274</v>
      </c>
      <c r="J8" s="39">
        <f t="shared" si="2"/>
        <v>3076</v>
      </c>
      <c r="K8" s="33">
        <f t="shared" si="1"/>
        <v>91874</v>
      </c>
      <c r="L8"/>
      <c r="M8"/>
      <c r="N8"/>
    </row>
    <row r="9" spans="1:14" ht="16.5" customHeight="1">
      <c r="A9" s="17" t="s">
        <v>32</v>
      </c>
      <c r="B9" s="39">
        <v>14506</v>
      </c>
      <c r="C9" s="39">
        <v>15321</v>
      </c>
      <c r="D9" s="39">
        <v>13483</v>
      </c>
      <c r="E9" s="39">
        <v>9653</v>
      </c>
      <c r="F9" s="39">
        <v>10565</v>
      </c>
      <c r="G9" s="39">
        <v>5736</v>
      </c>
      <c r="H9" s="39">
        <v>4888</v>
      </c>
      <c r="I9" s="39">
        <v>14223</v>
      </c>
      <c r="J9" s="39">
        <v>3076</v>
      </c>
      <c r="K9" s="33">
        <f t="shared" si="1"/>
        <v>91451</v>
      </c>
      <c r="L9"/>
      <c r="M9"/>
      <c r="N9"/>
    </row>
    <row r="10" spans="1:14" ht="16.5" customHeight="1">
      <c r="A10" s="17" t="s">
        <v>31</v>
      </c>
      <c r="B10" s="39">
        <v>53</v>
      </c>
      <c r="C10" s="39">
        <v>0</v>
      </c>
      <c r="D10" s="39">
        <v>5</v>
      </c>
      <c r="E10" s="39">
        <v>305</v>
      </c>
      <c r="F10" s="39">
        <v>8</v>
      </c>
      <c r="G10" s="39">
        <v>1</v>
      </c>
      <c r="H10" s="39">
        <v>0</v>
      </c>
      <c r="I10" s="39">
        <v>51</v>
      </c>
      <c r="J10" s="39">
        <v>0</v>
      </c>
      <c r="K10" s="33">
        <f t="shared" si="1"/>
        <v>423</v>
      </c>
      <c r="L10"/>
      <c r="M10"/>
      <c r="N10"/>
    </row>
    <row r="11" spans="1:14" ht="16.5" customHeight="1">
      <c r="A11" s="38" t="s">
        <v>67</v>
      </c>
      <c r="B11" s="37">
        <v>323869</v>
      </c>
      <c r="C11" s="37">
        <v>259710</v>
      </c>
      <c r="D11" s="37">
        <v>302215</v>
      </c>
      <c r="E11" s="37">
        <v>178304</v>
      </c>
      <c r="F11" s="37">
        <v>235435</v>
      </c>
      <c r="G11" s="37">
        <v>224795</v>
      </c>
      <c r="H11" s="37">
        <v>245994</v>
      </c>
      <c r="I11" s="37">
        <v>350778</v>
      </c>
      <c r="J11" s="37">
        <v>117992</v>
      </c>
      <c r="K11" s="33">
        <f t="shared" si="1"/>
        <v>2239092</v>
      </c>
      <c r="L11" s="54"/>
      <c r="M11" s="54"/>
      <c r="N11" s="54"/>
    </row>
    <row r="12" spans="1:14" ht="16.5" customHeight="1">
      <c r="A12" s="17" t="s">
        <v>79</v>
      </c>
      <c r="B12" s="37">
        <v>23314</v>
      </c>
      <c r="C12" s="37">
        <v>20428</v>
      </c>
      <c r="D12" s="37">
        <v>25829</v>
      </c>
      <c r="E12" s="37">
        <v>17677</v>
      </c>
      <c r="F12" s="37">
        <v>15350</v>
      </c>
      <c r="G12" s="37">
        <v>14236</v>
      </c>
      <c r="H12" s="37">
        <v>14019</v>
      </c>
      <c r="I12" s="37">
        <v>20477</v>
      </c>
      <c r="J12" s="37">
        <v>5658</v>
      </c>
      <c r="K12" s="33">
        <f t="shared" si="1"/>
        <v>156988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300555</v>
      </c>
      <c r="C13" s="37">
        <f>+C11-C12</f>
        <v>239282</v>
      </c>
      <c r="D13" s="37">
        <f>+D11-D12</f>
        <v>276386</v>
      </c>
      <c r="E13" s="37">
        <f aca="true" t="shared" si="3" ref="E13:J13">+E11-E12</f>
        <v>160627</v>
      </c>
      <c r="F13" s="37">
        <f t="shared" si="3"/>
        <v>220085</v>
      </c>
      <c r="G13" s="37">
        <f t="shared" si="3"/>
        <v>210559</v>
      </c>
      <c r="H13" s="37">
        <f t="shared" si="3"/>
        <v>231975</v>
      </c>
      <c r="I13" s="37">
        <f t="shared" si="3"/>
        <v>330301</v>
      </c>
      <c r="J13" s="37">
        <f t="shared" si="3"/>
        <v>112334</v>
      </c>
      <c r="K13" s="33">
        <f t="shared" si="1"/>
        <v>2082104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1.118728706828839</v>
      </c>
      <c r="C18" s="34">
        <v>1.174533328475454</v>
      </c>
      <c r="D18" s="34">
        <v>1.135482868967883</v>
      </c>
      <c r="E18" s="34">
        <v>1.370082747282507</v>
      </c>
      <c r="F18" s="34">
        <v>1.055940184082093</v>
      </c>
      <c r="G18" s="34">
        <v>1.179515094757477</v>
      </c>
      <c r="H18" s="34">
        <v>1.157293278326716</v>
      </c>
      <c r="I18" s="34">
        <v>1.060467770462685</v>
      </c>
      <c r="J18" s="34">
        <v>1.062542935839352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1774251.8900000001</v>
      </c>
      <c r="C20" s="31">
        <f aca="true" t="shared" si="4" ref="C20:J20">SUM(C21:C30)</f>
        <v>1672255.7</v>
      </c>
      <c r="D20" s="31">
        <f t="shared" si="4"/>
        <v>2050747.2799999998</v>
      </c>
      <c r="E20" s="31">
        <f t="shared" si="4"/>
        <v>1282484.8199999998</v>
      </c>
      <c r="F20" s="31">
        <f t="shared" si="4"/>
        <v>1363592.4000000001</v>
      </c>
      <c r="G20" s="31">
        <f t="shared" si="4"/>
        <v>1436150.3499999999</v>
      </c>
      <c r="H20" s="31">
        <f t="shared" si="4"/>
        <v>1227636.53</v>
      </c>
      <c r="I20" s="31">
        <f t="shared" si="4"/>
        <v>1758912.85</v>
      </c>
      <c r="J20" s="31">
        <f t="shared" si="4"/>
        <v>621844.31</v>
      </c>
      <c r="K20" s="31">
        <f aca="true" t="shared" si="5" ref="K20:K29">SUM(B20:J20)</f>
        <v>13187876.129999999</v>
      </c>
      <c r="L20"/>
      <c r="M20"/>
      <c r="N20"/>
    </row>
    <row r="21" spans="1:14" ht="16.5" customHeight="1">
      <c r="A21" s="30" t="s">
        <v>28</v>
      </c>
      <c r="B21" s="53">
        <f>ROUND((B15+B16)*B7,2)</f>
        <v>1527968.58</v>
      </c>
      <c r="C21" s="53">
        <f>ROUND((C15+C16)*C7,2)</f>
        <v>1364153.76</v>
      </c>
      <c r="D21" s="53">
        <f aca="true" t="shared" si="6" ref="D21:J21">ROUND((D15+D16)*D7,2)</f>
        <v>1735892.95</v>
      </c>
      <c r="E21" s="53">
        <f t="shared" si="6"/>
        <v>900005.32</v>
      </c>
      <c r="F21" s="53">
        <f t="shared" si="6"/>
        <v>1244579.07</v>
      </c>
      <c r="G21" s="53">
        <f t="shared" si="6"/>
        <v>1178087.68</v>
      </c>
      <c r="H21" s="53">
        <f t="shared" si="6"/>
        <v>1020838.86</v>
      </c>
      <c r="I21" s="53">
        <f t="shared" si="6"/>
        <v>1500436.73</v>
      </c>
      <c r="J21" s="53">
        <f t="shared" si="6"/>
        <v>563063.05</v>
      </c>
      <c r="K21" s="25">
        <f t="shared" si="5"/>
        <v>11035026.000000002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181413.73</v>
      </c>
      <c r="C22" s="25">
        <f t="shared" si="7"/>
        <v>238090.3</v>
      </c>
      <c r="D22" s="25">
        <f t="shared" si="7"/>
        <v>235183.76</v>
      </c>
      <c r="E22" s="25">
        <f t="shared" si="7"/>
        <v>333076.44</v>
      </c>
      <c r="F22" s="25">
        <f t="shared" si="7"/>
        <v>69621.98</v>
      </c>
      <c r="G22" s="25">
        <f t="shared" si="7"/>
        <v>211484.52</v>
      </c>
      <c r="H22" s="25">
        <f t="shared" si="7"/>
        <v>160571.09</v>
      </c>
      <c r="I22" s="25">
        <f t="shared" si="7"/>
        <v>90728.06</v>
      </c>
      <c r="J22" s="25">
        <f t="shared" si="7"/>
        <v>35215.62</v>
      </c>
      <c r="K22" s="25">
        <f t="shared" si="5"/>
        <v>1555385.5000000002</v>
      </c>
      <c r="L22"/>
      <c r="M22"/>
      <c r="N22"/>
    </row>
    <row r="23" spans="1:14" ht="16.5" customHeight="1">
      <c r="A23" s="13" t="s">
        <v>26</v>
      </c>
      <c r="B23" s="25">
        <v>60317.92</v>
      </c>
      <c r="C23" s="25">
        <v>63916.71</v>
      </c>
      <c r="D23" s="25">
        <v>62035.94</v>
      </c>
      <c r="E23" s="25">
        <v>42069.67</v>
      </c>
      <c r="F23" s="25">
        <v>45568.47</v>
      </c>
      <c r="G23" s="25">
        <v>42589.27</v>
      </c>
      <c r="H23" s="25">
        <v>40615.66</v>
      </c>
      <c r="I23" s="25">
        <v>70329.08</v>
      </c>
      <c r="J23" s="25">
        <v>20777.01</v>
      </c>
      <c r="K23" s="25">
        <f t="shared" si="5"/>
        <v>448219.73000000004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1426.57</v>
      </c>
      <c r="C26" s="25">
        <v>1344.97</v>
      </c>
      <c r="D26" s="25">
        <v>1648.85</v>
      </c>
      <c r="E26" s="25">
        <v>1029.83</v>
      </c>
      <c r="F26" s="25">
        <v>1094.55</v>
      </c>
      <c r="G26" s="25">
        <v>1153.63</v>
      </c>
      <c r="H26" s="25">
        <v>987.62</v>
      </c>
      <c r="I26" s="25">
        <v>1412.5</v>
      </c>
      <c r="J26" s="25">
        <v>500.85</v>
      </c>
      <c r="K26" s="25">
        <f t="shared" si="5"/>
        <v>10599.37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1035.54</v>
      </c>
      <c r="J28" s="25">
        <v>336.53</v>
      </c>
      <c r="K28" s="25">
        <f t="shared" si="5"/>
        <v>6823.419999999999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9092.13</v>
      </c>
      <c r="E29" s="25"/>
      <c r="F29" s="25"/>
      <c r="G29" s="25"/>
      <c r="H29" s="25"/>
      <c r="I29" s="25">
        <v>90994.19</v>
      </c>
      <c r="J29" s="25">
        <v>0</v>
      </c>
      <c r="K29" s="25">
        <f t="shared" si="5"/>
        <v>100086.32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-102536.8</v>
      </c>
      <c r="C32" s="25">
        <f t="shared" si="8"/>
        <v>-74949.22</v>
      </c>
      <c r="D32" s="25">
        <f t="shared" si="8"/>
        <v>-94436.09000000004</v>
      </c>
      <c r="E32" s="25">
        <f t="shared" si="8"/>
        <v>-89585.65</v>
      </c>
      <c r="F32" s="25">
        <f t="shared" si="8"/>
        <v>-46486</v>
      </c>
      <c r="G32" s="25">
        <f t="shared" si="8"/>
        <v>-77968.75</v>
      </c>
      <c r="H32" s="25">
        <f t="shared" si="8"/>
        <v>-26500.53</v>
      </c>
      <c r="I32" s="25">
        <f t="shared" si="8"/>
        <v>-70373.59999999999</v>
      </c>
      <c r="J32" s="25">
        <f t="shared" si="8"/>
        <v>-22936.640000000007</v>
      </c>
      <c r="K32" s="25">
        <f aca="true" t="shared" si="9" ref="K32:K40">SUM(B32:J32)</f>
        <v>-605773.28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-102536.8</v>
      </c>
      <c r="C33" s="25">
        <f t="shared" si="10"/>
        <v>-74949.22</v>
      </c>
      <c r="D33" s="25">
        <f t="shared" si="10"/>
        <v>-70262.05</v>
      </c>
      <c r="E33" s="25">
        <f t="shared" si="10"/>
        <v>-89585.65</v>
      </c>
      <c r="F33" s="25">
        <f t="shared" si="10"/>
        <v>-46486</v>
      </c>
      <c r="G33" s="25">
        <f t="shared" si="10"/>
        <v>-77968.75</v>
      </c>
      <c r="H33" s="25">
        <f t="shared" si="10"/>
        <v>-26500.53</v>
      </c>
      <c r="I33" s="25">
        <f t="shared" si="10"/>
        <v>-70373.59999999999</v>
      </c>
      <c r="J33" s="25">
        <f t="shared" si="10"/>
        <v>-15938.38</v>
      </c>
      <c r="K33" s="25">
        <f t="shared" si="9"/>
        <v>-574600.98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-63826.4</v>
      </c>
      <c r="C34" s="25">
        <f t="shared" si="11"/>
        <v>-67412.4</v>
      </c>
      <c r="D34" s="25">
        <f t="shared" si="11"/>
        <v>-59325.2</v>
      </c>
      <c r="E34" s="25">
        <f t="shared" si="11"/>
        <v>-42473.2</v>
      </c>
      <c r="F34" s="25">
        <f t="shared" si="11"/>
        <v>-46486</v>
      </c>
      <c r="G34" s="25">
        <f t="shared" si="11"/>
        <v>-25238.4</v>
      </c>
      <c r="H34" s="25">
        <f t="shared" si="11"/>
        <v>-21507.2</v>
      </c>
      <c r="I34" s="25">
        <f t="shared" si="11"/>
        <v>-62581.2</v>
      </c>
      <c r="J34" s="25">
        <f t="shared" si="11"/>
        <v>-13534.4</v>
      </c>
      <c r="K34" s="25">
        <f t="shared" si="9"/>
        <v>-402384.4000000001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-38710.4</v>
      </c>
      <c r="C37" s="25">
        <v>-7536.82</v>
      </c>
      <c r="D37" s="25">
        <v>-10936.85</v>
      </c>
      <c r="E37" s="25">
        <v>-47112.45</v>
      </c>
      <c r="F37" s="21">
        <v>0</v>
      </c>
      <c r="G37" s="25">
        <v>-52730.35</v>
      </c>
      <c r="H37" s="25">
        <v>-4993.33</v>
      </c>
      <c r="I37" s="25">
        <v>-7792.4</v>
      </c>
      <c r="J37" s="25">
        <v>-2403.98</v>
      </c>
      <c r="K37" s="25">
        <f t="shared" si="9"/>
        <v>-172216.58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-24174.040000000037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-6998.260000000009</v>
      </c>
      <c r="K38" s="25">
        <f t="shared" si="9"/>
        <v>-31172.300000000047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1671715.09</v>
      </c>
      <c r="C55" s="22">
        <f t="shared" si="15"/>
        <v>1597306.48</v>
      </c>
      <c r="D55" s="22">
        <f t="shared" si="15"/>
        <v>1956311.1899999997</v>
      </c>
      <c r="E55" s="22">
        <f t="shared" si="15"/>
        <v>1192899.17</v>
      </c>
      <c r="F55" s="22">
        <f t="shared" si="15"/>
        <v>1317106.4000000001</v>
      </c>
      <c r="G55" s="22">
        <f t="shared" si="15"/>
        <v>1358181.5999999999</v>
      </c>
      <c r="H55" s="22">
        <f t="shared" si="15"/>
        <v>1201136</v>
      </c>
      <c r="I55" s="22">
        <f t="shared" si="15"/>
        <v>1688539.25</v>
      </c>
      <c r="J55" s="22">
        <f t="shared" si="15"/>
        <v>598907.67</v>
      </c>
      <c r="K55" s="15">
        <f>SUM(B55:J55)</f>
        <v>12582102.85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1671715.09</v>
      </c>
      <c r="C61" s="5">
        <f t="shared" si="17"/>
        <v>1597306.48</v>
      </c>
      <c r="D61" s="5">
        <f t="shared" si="17"/>
        <v>1956311.19</v>
      </c>
      <c r="E61" s="5">
        <f t="shared" si="17"/>
        <v>1192899.17</v>
      </c>
      <c r="F61" s="5">
        <f t="shared" si="17"/>
        <v>1317106.4</v>
      </c>
      <c r="G61" s="5">
        <f t="shared" si="17"/>
        <v>1358181.6</v>
      </c>
      <c r="H61" s="5">
        <f t="shared" si="17"/>
        <v>1201136</v>
      </c>
      <c r="I61" s="5">
        <f>SUM(I62:I74)</f>
        <v>1688539.2600000002</v>
      </c>
      <c r="J61" s="5">
        <f t="shared" si="17"/>
        <v>598907.67</v>
      </c>
      <c r="K61" s="5">
        <f>SUM(K62:K74)</f>
        <v>12582102.86</v>
      </c>
      <c r="L61" s="4"/>
    </row>
    <row r="62" spans="1:12" ht="16.5" customHeight="1">
      <c r="A62" s="3" t="s">
        <v>56</v>
      </c>
      <c r="B62" s="56">
        <v>1468936.05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1468936.05</v>
      </c>
      <c r="L62"/>
    </row>
    <row r="63" spans="1:12" ht="16.5" customHeight="1">
      <c r="A63" s="3" t="s">
        <v>57</v>
      </c>
      <c r="B63" s="56">
        <v>202779.04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202779.04</v>
      </c>
      <c r="L63"/>
    </row>
    <row r="64" spans="1:12" ht="16.5" customHeight="1">
      <c r="A64" s="3" t="s">
        <v>4</v>
      </c>
      <c r="B64" s="57">
        <v>0</v>
      </c>
      <c r="C64" s="56">
        <v>1597306.48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1597306.48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1956311.19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1956311.19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1192899.17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1192899.17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1317106.4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1317106.4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1358181.6</v>
      </c>
      <c r="H68" s="57">
        <v>0</v>
      </c>
      <c r="I68" s="57">
        <v>0</v>
      </c>
      <c r="J68" s="57">
        <v>0</v>
      </c>
      <c r="K68" s="5">
        <f t="shared" si="18"/>
        <v>1358181.6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1201136</v>
      </c>
      <c r="I69" s="57">
        <v>0</v>
      </c>
      <c r="J69" s="57">
        <v>0</v>
      </c>
      <c r="K69" s="5">
        <f t="shared" si="18"/>
        <v>1201136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634721.91</v>
      </c>
      <c r="J71" s="57">
        <v>0</v>
      </c>
      <c r="K71" s="5">
        <f t="shared" si="18"/>
        <v>634721.91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1053817.35</v>
      </c>
      <c r="J72" s="57">
        <v>0</v>
      </c>
      <c r="K72" s="5">
        <f t="shared" si="18"/>
        <v>1053817.35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598907.67</v>
      </c>
      <c r="K73" s="5">
        <f t="shared" si="18"/>
        <v>598907.67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2024-06-07T16:52:38Z</dcterms:modified>
  <cp:category/>
  <cp:version/>
  <cp:contentType/>
  <cp:contentStatus/>
</cp:coreProperties>
</file>