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<sst xmlns="http://schemas.openxmlformats.org/spreadsheetml/2006/main" count="83" uniqueCount="82">
  <si>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</si>
  <si>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</si>
  <si>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</si>
  <si>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</si>
  <si>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</si>
  <si>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</si>
  <si>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</si>
  <si>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</si>
  <si>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</si>
  <si>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</si>
  <si>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</si>
  <si>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</si>
  <si>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</si>
  <si>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</si>
  <si>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</si>
  <si>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</si>
  <si>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</si>
  <si>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</si>
  <si>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</si>
  <si>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</si>
  <si>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</si>
  <si>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</si>
  <si>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</si>
  <si>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</si>
  <si>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</si>
  <si>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</si>
  <si>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</si>
  <si>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</si>
  <si>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</si>
  <si>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</si>
  <si>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</si>
  <si>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</si>
  <si>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</si>
  <si>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</si>
  <si>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</si>
  <si>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</si>
  <si>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</si>
  <si>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</si>
  <si>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</si>
  <si>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</si>
  <si>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</si>
  <si>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</si>
  <si>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</si>
  <si>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</si>
  <si>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</si>
  <si>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</si>
  <si>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</si>
  <si>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</si>
  <si>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</si>
  <si>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</si>
  <si>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</si>
  <si>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</si>
  <si>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</si>
  <si>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</si>
  <si>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</si>
  <si>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</si>
  <si>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</si>
  <si>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</si>
  <si>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</si>
  <si>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</si>
  <si>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</si>
  <si>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</si>
  <si>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</si>
  <si>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</si>
  <si>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</si>
  <si>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</si>
  <si>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</si>
  <si>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</si>
  <si>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</si>
  <si>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</si>
  <si>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</si>
  <si>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</si>
  <si>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</si>
  <si>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</si>
  <si>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</si>
  <si>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</si>
  <si>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</si>
  <si>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</si>
  <si>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</si>
  <si>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</si>
  <si>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04/06/24 - VENCIMENTO 11/06/24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</si>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</sst>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349476</v>
      </c>
      <c r="C7" s="41">
        <f aca="true" t="shared" si="0" ref="C7:J7">+C8+C11</f>
        <v>283630</v>
      </c>
      <c r="D7" s="41">
        <f t="shared" si="0"/>
        <v>328269</v>
      </c>
      <c r="E7" s="41">
        <f t="shared" si="0"/>
        <v>190957</v>
      </c>
      <c r="F7" s="41">
        <f t="shared" si="0"/>
        <v>249137</v>
      </c>
      <c r="G7" s="41">
        <f t="shared" si="0"/>
        <v>236162</v>
      </c>
      <c r="H7" s="41">
        <f t="shared" si="0"/>
        <v>264076</v>
      </c>
      <c r="I7" s="41">
        <f t="shared" si="0"/>
        <v>378493</v>
      </c>
      <c r="J7" s="41">
        <f t="shared" si="0"/>
        <v>124307</v>
      </c>
      <c r="K7" s="33">
        <f aca="true" t="shared" si="1" ref="K7:K13">SUM(B7:J7)</f>
        <v>2404507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13666</v>
      </c>
      <c r="C8" s="39">
        <f t="shared" si="2"/>
        <v>14737</v>
      </c>
      <c r="D8" s="39">
        <f t="shared" si="2"/>
        <v>12804</v>
      </c>
      <c r="E8" s="39">
        <f t="shared" si="2"/>
        <v>9626</v>
      </c>
      <c r="F8" s="39">
        <f t="shared" si="2"/>
        <v>10057</v>
      </c>
      <c r="G8" s="39">
        <f t="shared" si="2"/>
        <v>5437</v>
      </c>
      <c r="H8" s="39">
        <f t="shared" si="2"/>
        <v>4548</v>
      </c>
      <c r="I8" s="39">
        <f t="shared" si="2"/>
        <v>14635</v>
      </c>
      <c r="J8" s="39">
        <f t="shared" si="2"/>
        <v>3081</v>
      </c>
      <c r="K8" s="33">
        <f t="shared" si="1"/>
        <v>88591</v>
      </c>
      <c r="L8"/>
      <c r="M8"/>
      <c r="N8"/>
    </row>
    <row r="9" spans="1:14" ht="16.5" customHeight="1">
      <c r="A9" s="17" t="s">
        <v>32</v>
      </c>
      <c r="B9" s="39">
        <v>13618</v>
      </c>
      <c r="C9" s="39">
        <v>14732</v>
      </c>
      <c r="D9" s="39">
        <v>12803</v>
      </c>
      <c r="E9" s="39">
        <v>9328</v>
      </c>
      <c r="F9" s="39">
        <v>10048</v>
      </c>
      <c r="G9" s="39">
        <v>5432</v>
      </c>
      <c r="H9" s="39">
        <v>4548</v>
      </c>
      <c r="I9" s="39">
        <v>14599</v>
      </c>
      <c r="J9" s="39">
        <v>3081</v>
      </c>
      <c r="K9" s="33">
        <f t="shared" si="1"/>
        <v>88189</v>
      </c>
      <c r="L9"/>
      <c r="M9"/>
      <c r="N9"/>
    </row>
    <row r="10" spans="1:14" ht="16.5" customHeight="1">
      <c r="A10" s="17" t="s">
        <v>31</v>
      </c>
      <c r="B10" s="39">
        <v>48</v>
      </c>
      <c r="C10" s="39">
        <v>5</v>
      </c>
      <c r="D10" s="39">
        <v>1</v>
      </c>
      <c r="E10" s="39">
        <v>298</v>
      </c>
      <c r="F10" s="39">
        <v>9</v>
      </c>
      <c r="G10" s="39">
        <v>5</v>
      </c>
      <c r="H10" s="39">
        <v>0</v>
      </c>
      <c r="I10" s="39">
        <v>36</v>
      </c>
      <c r="J10" s="39">
        <v>0</v>
      </c>
      <c r="K10" s="33">
        <f t="shared" si="1"/>
        <v>402</v>
      </c>
      <c r="L10"/>
      <c r="M10"/>
      <c r="N10"/>
    </row>
    <row r="11" spans="1:14" ht="16.5" customHeight="1">
      <c r="A11" s="38" t="s">
        <v>67</v>
      </c>
      <c r="B11" s="37">
        <v>335810</v>
      </c>
      <c r="C11" s="37">
        <v>268893</v>
      </c>
      <c r="D11" s="37">
        <v>315465</v>
      </c>
      <c r="E11" s="37">
        <v>181331</v>
      </c>
      <c r="F11" s="37">
        <v>239080</v>
      </c>
      <c r="G11" s="37">
        <v>230725</v>
      </c>
      <c r="H11" s="37">
        <v>259528</v>
      </c>
      <c r="I11" s="37">
        <v>363858</v>
      </c>
      <c r="J11" s="37">
        <v>121226</v>
      </c>
      <c r="K11" s="33">
        <f t="shared" si="1"/>
        <v>2315916</v>
      </c>
      <c r="L11" s="54"/>
      <c r="M11" s="54"/>
      <c r="N11" s="54"/>
    </row>
    <row r="12" spans="1:14" ht="16.5" customHeight="1">
      <c r="A12" s="17" t="s">
        <v>79</v>
      </c>
      <c r="B12" s="37">
        <v>23565</v>
      </c>
      <c r="C12" s="37">
        <v>20315</v>
      </c>
      <c r="D12" s="37">
        <v>25608</v>
      </c>
      <c r="E12" s="37">
        <v>17015</v>
      </c>
      <c r="F12" s="37">
        <v>14562</v>
      </c>
      <c r="G12" s="37">
        <v>13985</v>
      </c>
      <c r="H12" s="37">
        <v>14097</v>
      </c>
      <c r="I12" s="37">
        <v>20002</v>
      </c>
      <c r="J12" s="37">
        <v>5515</v>
      </c>
      <c r="K12" s="33">
        <f t="shared" si="1"/>
        <v>154664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312245</v>
      </c>
      <c r="C13" s="37">
        <f>+C11-C12</f>
        <v>248578</v>
      </c>
      <c r="D13" s="37">
        <f>+D11-D12</f>
        <v>289857</v>
      </c>
      <c r="E13" s="37">
        <f aca="true" t="shared" si="3" ref="E13:J13">+E11-E12</f>
        <v>164316</v>
      </c>
      <c r="F13" s="37">
        <f t="shared" si="3"/>
        <v>224518</v>
      </c>
      <c r="G13" s="37">
        <f t="shared" si="3"/>
        <v>216740</v>
      </c>
      <c r="H13" s="37">
        <f t="shared" si="3"/>
        <v>245431</v>
      </c>
      <c r="I13" s="37">
        <f t="shared" si="3"/>
        <v>343856</v>
      </c>
      <c r="J13" s="37">
        <f t="shared" si="3"/>
        <v>115711</v>
      </c>
      <c r="K13" s="33">
        <f t="shared" si="1"/>
        <v>2161252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29</v>
      </c>
      <c r="B18" s="34">
        <v>1.087535866819688</v>
      </c>
      <c r="C18" s="34">
        <v>1.14522855710887</v>
      </c>
      <c r="D18" s="34">
        <v>1.099649746368059</v>
      </c>
      <c r="E18" s="34">
        <v>1.359901467744591</v>
      </c>
      <c r="F18" s="34">
        <v>1.043601838159243</v>
      </c>
      <c r="G18" s="34">
        <v>1.167217459703461</v>
      </c>
      <c r="H18" s="34">
        <v>1.139933460423012</v>
      </c>
      <c r="I18" s="34">
        <v>1.028687657830724</v>
      </c>
      <c r="J18" s="34">
        <v>1.045968020471186</v>
      </c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78</v>
      </c>
      <c r="B20" s="31">
        <f>SUM(B21:B30)</f>
        <v>1780761.9699999997</v>
      </c>
      <c r="C20" s="31">
        <f aca="true" t="shared" si="4" ref="C20:J20">SUM(C21:C30)</f>
        <v>1682417.82</v>
      </c>
      <c r="D20" s="31">
        <f t="shared" si="4"/>
        <v>2064556.57</v>
      </c>
      <c r="E20" s="31">
        <f t="shared" si="4"/>
        <v>1290270.4799999997</v>
      </c>
      <c r="F20" s="31">
        <f t="shared" si="4"/>
        <v>1364194.75</v>
      </c>
      <c r="G20" s="31">
        <f t="shared" si="4"/>
        <v>1456469.12</v>
      </c>
      <c r="H20" s="31">
        <f t="shared" si="4"/>
        <v>1274286.8800000001</v>
      </c>
      <c r="I20" s="31">
        <f t="shared" si="4"/>
        <v>1768116.9900000002</v>
      </c>
      <c r="J20" s="31">
        <f t="shared" si="4"/>
        <v>627560.5599999999</v>
      </c>
      <c r="K20" s="31">
        <f aca="true" t="shared" si="5" ref="K20:K29">SUM(B20:J20)</f>
        <v>13308635.140000002</v>
      </c>
      <c r="L20"/>
      <c r="M20"/>
      <c r="N20"/>
    </row>
    <row r="21" spans="1:14" ht="16.5" customHeight="1">
      <c r="A21" s="30" t="s">
        <v>28</v>
      </c>
      <c r="B21" s="53">
        <f>ROUND((B15+B16)*B7,2)</f>
        <v>1577849.19</v>
      </c>
      <c r="C21" s="53">
        <f>ROUND((C15+C16)*C7,2)</f>
        <v>1406804.8</v>
      </c>
      <c r="D21" s="53">
        <f aca="true" t="shared" si="6" ref="D21:J21">ROUND((D15+D16)*D7,2)</f>
        <v>1804987.1</v>
      </c>
      <c r="E21" s="53">
        <f t="shared" si="6"/>
        <v>912889.03</v>
      </c>
      <c r="F21" s="53">
        <f t="shared" si="6"/>
        <v>1260409</v>
      </c>
      <c r="G21" s="53">
        <f t="shared" si="6"/>
        <v>1206858.67</v>
      </c>
      <c r="H21" s="53">
        <f t="shared" si="6"/>
        <v>1074525.24</v>
      </c>
      <c r="I21" s="53">
        <f t="shared" si="6"/>
        <v>1555681.93</v>
      </c>
      <c r="J21" s="53">
        <f t="shared" si="6"/>
        <v>578127</v>
      </c>
      <c r="K21" s="25">
        <f t="shared" si="5"/>
        <v>11378131.959999999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138118.4</v>
      </c>
      <c r="C22" s="25">
        <f t="shared" si="7"/>
        <v>204308.23</v>
      </c>
      <c r="D22" s="25">
        <f t="shared" si="7"/>
        <v>179866.51</v>
      </c>
      <c r="E22" s="25">
        <f t="shared" si="7"/>
        <v>328550.1</v>
      </c>
      <c r="F22" s="25">
        <f t="shared" si="7"/>
        <v>54956.15</v>
      </c>
      <c r="G22" s="25">
        <f t="shared" si="7"/>
        <v>201807.84</v>
      </c>
      <c r="H22" s="25">
        <f t="shared" si="7"/>
        <v>150362.04</v>
      </c>
      <c r="I22" s="25">
        <f t="shared" si="7"/>
        <v>44628.87</v>
      </c>
      <c r="J22" s="25">
        <f t="shared" si="7"/>
        <v>26575.35</v>
      </c>
      <c r="K22" s="25">
        <f t="shared" si="5"/>
        <v>1329173.4900000002</v>
      </c>
      <c r="L22"/>
      <c r="M22"/>
      <c r="N22"/>
    </row>
    <row r="23" spans="1:14" ht="16.5" customHeight="1">
      <c r="A23" s="13" t="s">
        <v>26</v>
      </c>
      <c r="B23" s="25">
        <v>60251.16</v>
      </c>
      <c r="C23" s="25">
        <v>65215.49</v>
      </c>
      <c r="D23" s="25">
        <v>62068.24</v>
      </c>
      <c r="E23" s="25">
        <v>41500.77</v>
      </c>
      <c r="F23" s="25">
        <v>45015.17</v>
      </c>
      <c r="G23" s="25">
        <v>43808.1</v>
      </c>
      <c r="H23" s="25">
        <v>43760.54</v>
      </c>
      <c r="I23" s="25">
        <v>70326.54</v>
      </c>
      <c r="J23" s="25">
        <v>20069.58</v>
      </c>
      <c r="K23" s="25">
        <f t="shared" si="5"/>
        <v>452015.5899999999</v>
      </c>
      <c r="L23"/>
      <c r="M23"/>
      <c r="N23"/>
    </row>
    <row r="24" spans="1:14" ht="16.5" customHeight="1">
      <c r="A24" s="13" t="s">
        <v>25</v>
      </c>
      <c r="B24" s="25">
        <v>1829.05</v>
      </c>
      <c r="C24" s="29">
        <v>3658.1</v>
      </c>
      <c r="D24" s="29">
        <v>5487.15</v>
      </c>
      <c r="E24" s="25">
        <v>5487.15</v>
      </c>
      <c r="F24" s="25">
        <v>1829.05</v>
      </c>
      <c r="G24" s="29">
        <v>1829.05</v>
      </c>
      <c r="H24" s="29">
        <v>3658.1</v>
      </c>
      <c r="I24" s="29">
        <v>3658.1</v>
      </c>
      <c r="J24" s="29">
        <v>1829.05</v>
      </c>
      <c r="K24" s="25">
        <f t="shared" si="5"/>
        <v>29264.799999999992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1418.13</v>
      </c>
      <c r="C26" s="25">
        <v>1339.34</v>
      </c>
      <c r="D26" s="25">
        <v>1643.23</v>
      </c>
      <c r="E26" s="25">
        <v>1027.02</v>
      </c>
      <c r="F26" s="25">
        <v>1086.1</v>
      </c>
      <c r="G26" s="25">
        <v>1159.26</v>
      </c>
      <c r="H26" s="25">
        <v>1015.76</v>
      </c>
      <c r="I26" s="25">
        <v>1406.87</v>
      </c>
      <c r="J26" s="25">
        <v>500.85</v>
      </c>
      <c r="K26" s="25">
        <f t="shared" si="5"/>
        <v>10596.560000000003</v>
      </c>
      <c r="L26" s="54"/>
      <c r="M26" s="54"/>
      <c r="N26" s="54"/>
    </row>
    <row r="27" spans="1:14" ht="16.5" customHeight="1">
      <c r="A27" s="13" t="s">
        <v>76</v>
      </c>
      <c r="B27" s="25">
        <v>367.26</v>
      </c>
      <c r="C27" s="25">
        <v>313.39</v>
      </c>
      <c r="D27" s="25">
        <v>370.55</v>
      </c>
      <c r="E27" s="25">
        <v>215.5</v>
      </c>
      <c r="F27" s="25">
        <v>254.92</v>
      </c>
      <c r="G27" s="25">
        <v>262.14</v>
      </c>
      <c r="H27" s="25">
        <v>246.38</v>
      </c>
      <c r="I27" s="25">
        <v>318.65</v>
      </c>
      <c r="J27" s="25">
        <v>122.2</v>
      </c>
      <c r="K27" s="25">
        <f t="shared" si="5"/>
        <v>2470.9900000000002</v>
      </c>
      <c r="L27" s="54"/>
      <c r="M27" s="54"/>
      <c r="N27" s="54"/>
    </row>
    <row r="28" spans="1:14" ht="16.5" customHeight="1">
      <c r="A28" s="13" t="s">
        <v>77</v>
      </c>
      <c r="B28" s="25">
        <v>928.78</v>
      </c>
      <c r="C28" s="25">
        <v>778.47</v>
      </c>
      <c r="D28" s="25">
        <v>1035.95</v>
      </c>
      <c r="E28" s="25">
        <v>600.91</v>
      </c>
      <c r="F28" s="25">
        <v>644.36</v>
      </c>
      <c r="G28" s="25">
        <v>744.06</v>
      </c>
      <c r="H28" s="25">
        <v>718.82</v>
      </c>
      <c r="I28" s="25">
        <v>1035.54</v>
      </c>
      <c r="J28" s="25">
        <v>336.53</v>
      </c>
      <c r="K28" s="25">
        <f t="shared" si="5"/>
        <v>6823.419999999999</v>
      </c>
      <c r="L28" s="54"/>
      <c r="M28" s="54"/>
      <c r="N28" s="54"/>
    </row>
    <row r="29" spans="1:14" ht="16.5" customHeight="1">
      <c r="A29" s="13" t="s">
        <v>81</v>
      </c>
      <c r="B29" s="25">
        <v>0</v>
      </c>
      <c r="C29" s="25">
        <v>0</v>
      </c>
      <c r="D29" s="25">
        <v>9097.84</v>
      </c>
      <c r="E29" s="25"/>
      <c r="F29" s="25"/>
      <c r="G29" s="25"/>
      <c r="H29" s="25"/>
      <c r="I29" s="25">
        <v>91060.49</v>
      </c>
      <c r="J29" s="25">
        <v>0</v>
      </c>
      <c r="K29" s="25">
        <f t="shared" si="5"/>
        <v>100158.33</v>
      </c>
      <c r="L29" s="54"/>
      <c r="M29" s="54"/>
      <c r="N29" s="54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23</v>
      </c>
      <c r="B32" s="25">
        <f aca="true" t="shared" si="8" ref="B32:J32">+B33+B38+B50</f>
        <v>-159285.64</v>
      </c>
      <c r="C32" s="25">
        <f t="shared" si="8"/>
        <v>-72073.2</v>
      </c>
      <c r="D32" s="25">
        <f t="shared" si="8"/>
        <v>1415762.58</v>
      </c>
      <c r="E32" s="25">
        <f t="shared" si="8"/>
        <v>-145159.59999999998</v>
      </c>
      <c r="F32" s="25">
        <f t="shared" si="8"/>
        <v>-44211.2</v>
      </c>
      <c r="G32" s="25">
        <f t="shared" si="8"/>
        <v>-153056.33</v>
      </c>
      <c r="H32" s="25">
        <f t="shared" si="8"/>
        <v>1040860.14</v>
      </c>
      <c r="I32" s="25">
        <f t="shared" si="8"/>
        <v>-80041.98999999999</v>
      </c>
      <c r="J32" s="25">
        <f t="shared" si="8"/>
        <v>298569.02</v>
      </c>
      <c r="K32" s="25">
        <f aca="true" t="shared" si="9" ref="K32:K40">SUM(B32:J32)</f>
        <v>2101363.7800000003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-159285.64</v>
      </c>
      <c r="C33" s="25">
        <f t="shared" si="10"/>
        <v>-72073.2</v>
      </c>
      <c r="D33" s="25">
        <f t="shared" si="10"/>
        <v>-90063.38</v>
      </c>
      <c r="E33" s="25">
        <f t="shared" si="10"/>
        <v>-145159.59999999998</v>
      </c>
      <c r="F33" s="25">
        <f t="shared" si="10"/>
        <v>-44211.2</v>
      </c>
      <c r="G33" s="25">
        <f t="shared" si="10"/>
        <v>-153056.33</v>
      </c>
      <c r="H33" s="25">
        <f t="shared" si="10"/>
        <v>-30139.86</v>
      </c>
      <c r="I33" s="25">
        <f t="shared" si="10"/>
        <v>-80041.98999999999</v>
      </c>
      <c r="J33" s="25">
        <f t="shared" si="10"/>
        <v>-18432.72</v>
      </c>
      <c r="K33" s="25">
        <f t="shared" si="9"/>
        <v>-792463.9199999999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-59919.2</v>
      </c>
      <c r="C34" s="25">
        <f t="shared" si="11"/>
        <v>-64820.8</v>
      </c>
      <c r="D34" s="25">
        <f t="shared" si="11"/>
        <v>-56333.2</v>
      </c>
      <c r="E34" s="25">
        <f t="shared" si="11"/>
        <v>-41043.2</v>
      </c>
      <c r="F34" s="25">
        <f t="shared" si="11"/>
        <v>-44211.2</v>
      </c>
      <c r="G34" s="25">
        <f t="shared" si="11"/>
        <v>-23900.8</v>
      </c>
      <c r="H34" s="25">
        <f t="shared" si="11"/>
        <v>-20011.2</v>
      </c>
      <c r="I34" s="25">
        <f t="shared" si="11"/>
        <v>-64235.6</v>
      </c>
      <c r="J34" s="25">
        <f t="shared" si="11"/>
        <v>-13556.4</v>
      </c>
      <c r="K34" s="25">
        <f t="shared" si="9"/>
        <v>-388031.60000000003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-99366.44</v>
      </c>
      <c r="C37" s="25">
        <v>-7252.4</v>
      </c>
      <c r="D37" s="25">
        <v>-33730.18</v>
      </c>
      <c r="E37" s="25">
        <v>-104116.4</v>
      </c>
      <c r="F37" s="21">
        <v>0</v>
      </c>
      <c r="G37" s="25">
        <v>-129155.53</v>
      </c>
      <c r="H37" s="25">
        <v>-10128.66</v>
      </c>
      <c r="I37" s="25">
        <v>-15806.39</v>
      </c>
      <c r="J37" s="25">
        <v>-4876.32</v>
      </c>
      <c r="K37" s="25">
        <f t="shared" si="9"/>
        <v>-404432.31999999995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0</v>
      </c>
      <c r="C38" s="22">
        <f t="shared" si="12"/>
        <v>0</v>
      </c>
      <c r="D38" s="22">
        <f t="shared" si="12"/>
        <v>1505825.96</v>
      </c>
      <c r="E38" s="22">
        <f t="shared" si="12"/>
        <v>0</v>
      </c>
      <c r="F38" s="22">
        <f t="shared" si="12"/>
        <v>0</v>
      </c>
      <c r="G38" s="22">
        <f t="shared" si="12"/>
        <v>0</v>
      </c>
      <c r="H38" s="22">
        <f t="shared" si="12"/>
        <v>1071000</v>
      </c>
      <c r="I38" s="22">
        <f t="shared" si="12"/>
        <v>0</v>
      </c>
      <c r="J38" s="22">
        <f t="shared" si="12"/>
        <v>317001.74</v>
      </c>
      <c r="K38" s="25">
        <f t="shared" si="9"/>
        <v>2893827.7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-24174.04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-6998.26</v>
      </c>
      <c r="K39" s="25">
        <f t="shared" si="9"/>
        <v>-31172.300000000003</v>
      </c>
      <c r="L39"/>
      <c r="M39"/>
      <c r="N39"/>
    </row>
    <row r="40" spans="1:14" ht="16.5" customHeight="1">
      <c r="A40" s="20" t="s">
        <v>16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5">
        <f t="shared" si="9"/>
        <v>0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3231000</v>
      </c>
      <c r="E46" s="12">
        <v>0</v>
      </c>
      <c r="F46" s="12">
        <v>0</v>
      </c>
      <c r="G46" s="12">
        <v>0</v>
      </c>
      <c r="H46" s="12">
        <v>2169000</v>
      </c>
      <c r="I46" s="12">
        <v>0</v>
      </c>
      <c r="J46" s="12">
        <v>841500</v>
      </c>
      <c r="K46" s="25">
        <f aca="true" t="shared" si="13" ref="K46:K53">SUM(B46:J46)</f>
        <v>6241500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-1701000</v>
      </c>
      <c r="E47" s="12">
        <v>0</v>
      </c>
      <c r="F47" s="12">
        <v>0</v>
      </c>
      <c r="G47" s="12">
        <v>0</v>
      </c>
      <c r="H47" s="12">
        <v>-1098000</v>
      </c>
      <c r="I47" s="12">
        <v>0</v>
      </c>
      <c r="J47" s="12">
        <v>-517500</v>
      </c>
      <c r="K47" s="25">
        <f t="shared" si="13"/>
        <v>-3316500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1621476.3299999996</v>
      </c>
      <c r="C55" s="22">
        <f t="shared" si="15"/>
        <v>1610344.62</v>
      </c>
      <c r="D55" s="22">
        <f t="shared" si="15"/>
        <v>3480319.1500000004</v>
      </c>
      <c r="E55" s="22">
        <f t="shared" si="15"/>
        <v>1145110.88</v>
      </c>
      <c r="F55" s="22">
        <f t="shared" si="15"/>
        <v>1319983.55</v>
      </c>
      <c r="G55" s="22">
        <f t="shared" si="15"/>
        <v>1303412.79</v>
      </c>
      <c r="H55" s="22">
        <f t="shared" si="15"/>
        <v>2315147.02</v>
      </c>
      <c r="I55" s="22">
        <f t="shared" si="15"/>
        <v>1688075.0000000002</v>
      </c>
      <c r="J55" s="22">
        <f t="shared" si="15"/>
        <v>926129.58</v>
      </c>
      <c r="K55" s="15">
        <f>SUM(B55:J55)</f>
        <v>15409998.92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7" ref="B61:J61">SUM(B62:B73)</f>
        <v>1621476.33</v>
      </c>
      <c r="C61" s="5">
        <f t="shared" si="17"/>
        <v>1610344.62</v>
      </c>
      <c r="D61" s="5">
        <f t="shared" si="17"/>
        <v>3480319.15</v>
      </c>
      <c r="E61" s="5">
        <f t="shared" si="17"/>
        <v>1145110.88</v>
      </c>
      <c r="F61" s="5">
        <f t="shared" si="17"/>
        <v>1319983.55</v>
      </c>
      <c r="G61" s="5">
        <f t="shared" si="17"/>
        <v>1303412.79</v>
      </c>
      <c r="H61" s="5">
        <f t="shared" si="17"/>
        <v>2315147.02</v>
      </c>
      <c r="I61" s="5">
        <f>SUM(I62:I74)</f>
        <v>1688075.01</v>
      </c>
      <c r="J61" s="5">
        <f t="shared" si="17"/>
        <v>926129.58</v>
      </c>
      <c r="K61" s="5">
        <f>SUM(K62:K74)</f>
        <v>15409998.93</v>
      </c>
      <c r="L61" s="4"/>
    </row>
    <row r="62" spans="1:12" ht="16.5" customHeight="1">
      <c r="A62" s="3" t="s">
        <v>56</v>
      </c>
      <c r="B62" s="56">
        <v>1420088.97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1420088.97</v>
      </c>
      <c r="L62"/>
    </row>
    <row r="63" spans="1:12" ht="16.5" customHeight="1">
      <c r="A63" s="3" t="s">
        <v>57</v>
      </c>
      <c r="B63" s="56">
        <v>201387.36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201387.36</v>
      </c>
      <c r="L63"/>
    </row>
    <row r="64" spans="1:12" ht="16.5" customHeight="1">
      <c r="A64" s="3" t="s">
        <v>4</v>
      </c>
      <c r="B64" s="57">
        <v>0</v>
      </c>
      <c r="C64" s="56">
        <v>1610344.62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/>
      <c r="J64" s="57">
        <v>0</v>
      </c>
      <c r="K64" s="5">
        <f t="shared" si="18"/>
        <v>1610344.62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3480319.15</v>
      </c>
      <c r="E65" s="57">
        <v>0</v>
      </c>
      <c r="F65" s="57">
        <v>0</v>
      </c>
      <c r="G65" s="57">
        <v>0</v>
      </c>
      <c r="H65" s="57">
        <v>0</v>
      </c>
      <c r="I65" s="57"/>
      <c r="J65" s="57">
        <v>0</v>
      </c>
      <c r="K65" s="5">
        <f t="shared" si="18"/>
        <v>3480319.15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1145110.88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1145110.88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1319983.55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1319983.55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1303412.79</v>
      </c>
      <c r="H68" s="57">
        <v>0</v>
      </c>
      <c r="I68" s="57">
        <v>0</v>
      </c>
      <c r="J68" s="57">
        <v>0</v>
      </c>
      <c r="K68" s="5">
        <f t="shared" si="18"/>
        <v>1303412.79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2315147.02</v>
      </c>
      <c r="I69" s="57">
        <v>0</v>
      </c>
      <c r="J69" s="57">
        <v>0</v>
      </c>
      <c r="K69" s="5">
        <f t="shared" si="18"/>
        <v>2315147.02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636404.28</v>
      </c>
      <c r="J71" s="57">
        <v>0</v>
      </c>
      <c r="K71" s="5">
        <f t="shared" si="18"/>
        <v>636404.28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1051670.73</v>
      </c>
      <c r="J72" s="57">
        <v>0</v>
      </c>
      <c r="K72" s="5">
        <f t="shared" si="18"/>
        <v>1051670.73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v>926129.58</v>
      </c>
      <c r="K73" s="5">
        <f t="shared" si="18"/>
        <v>926129.58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2024-06-10T17:32:35Z</dcterms:modified>
  <cp:category/>
  <cp:version/>
  <cp:contentType/>
  <cp:contentStatus/>
</cp:coreProperties>
</file>