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<sst xmlns="http://schemas.openxmlformats.org/spreadsheetml/2006/main" count="83" uniqueCount="82">
  <si>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</si>
  <si>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</si>
  <si>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</si>
  <si>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</si>
  <si>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</si>
  <si>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</si>
  <si>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</si>
  <si>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</si>
  <si>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</si>
  <si>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</si>
  <si>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</si>
  <si>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</si>
  <si>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</si>
  <si>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</si>
  <si>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</si>
  <si>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</si>
  <si>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</si>
  <si>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</si>
  <si>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</si>
  <si>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</si>
  <si>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</si>
  <si>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</si>
  <si>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</si>
  <si>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</si>
  <si>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</si>
  <si>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</si>
  <si>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</si>
  <si>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</si>
  <si>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</si>
  <si>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</si>
  <si>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</si>
  <si>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</si>
  <si>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</si>
  <si>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</si>
  <si>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</si>
  <si>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</si>
  <si>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</si>
  <si>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</si>
  <si>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</si>
  <si>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</si>
  <si>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</si>
  <si>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</si>
  <si>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</si>
  <si>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</si>
  <si>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</si>
  <si>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</si>
  <si>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</si>
  <si>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</si>
  <si>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</si>
  <si>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</si>
  <si>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</si>
  <si>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</si>
  <si>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</si>
  <si>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</si>
  <si>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</si>
  <si>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</si>
  <si>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</si>
  <si>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</si>
  <si>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</si>
  <si>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</si>
  <si>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</si>
  <si>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</si>
  <si>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</si>
  <si>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</si>
  <si>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</si>
  <si>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</si>
  <si>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</si>
  <si>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</si>
  <si>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</si>
  <si>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</si>
  <si>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</si>
  <si>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</si>
  <si>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</si>
  <si>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</si>
  <si>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</si>
  <si>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</si>
  <si>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</si>
  <si>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</si>
  <si>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</si>
  <si>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</si>
  <si>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06/06/24 - VENCIMENTO 13/06/24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</si>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</sst>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357280</v>
      </c>
      <c r="C7" s="41">
        <f aca="true" t="shared" si="0" ref="C7:J7">+C8+C11</f>
        <v>289363</v>
      </c>
      <c r="D7" s="41">
        <f t="shared" si="0"/>
        <v>340269</v>
      </c>
      <c r="E7" s="41">
        <f t="shared" si="0"/>
        <v>195734</v>
      </c>
      <c r="F7" s="41">
        <f t="shared" si="0"/>
        <v>260992</v>
      </c>
      <c r="G7" s="41">
        <f t="shared" si="0"/>
        <v>241723</v>
      </c>
      <c r="H7" s="41">
        <f t="shared" si="0"/>
        <v>272701</v>
      </c>
      <c r="I7" s="41">
        <f t="shared" si="0"/>
        <v>384318</v>
      </c>
      <c r="J7" s="41">
        <f t="shared" si="0"/>
        <v>126962</v>
      </c>
      <c r="K7" s="33">
        <f aca="true" t="shared" si="1" ref="K7:K13">SUM(B7:J7)</f>
        <v>2469342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14745</v>
      </c>
      <c r="C8" s="39">
        <f t="shared" si="2"/>
        <v>15300</v>
      </c>
      <c r="D8" s="39">
        <f t="shared" si="2"/>
        <v>13717</v>
      </c>
      <c r="E8" s="39">
        <f t="shared" si="2"/>
        <v>10188</v>
      </c>
      <c r="F8" s="39">
        <f t="shared" si="2"/>
        <v>11080</v>
      </c>
      <c r="G8" s="39">
        <f t="shared" si="2"/>
        <v>5743</v>
      </c>
      <c r="H8" s="39">
        <f t="shared" si="2"/>
        <v>4923</v>
      </c>
      <c r="I8" s="39">
        <f t="shared" si="2"/>
        <v>15162</v>
      </c>
      <c r="J8" s="39">
        <f t="shared" si="2"/>
        <v>3289</v>
      </c>
      <c r="K8" s="33">
        <f t="shared" si="1"/>
        <v>94147</v>
      </c>
      <c r="L8"/>
      <c r="M8"/>
      <c r="N8"/>
    </row>
    <row r="9" spans="1:14" ht="16.5" customHeight="1">
      <c r="A9" s="17" t="s">
        <v>32</v>
      </c>
      <c r="B9" s="39">
        <v>14700</v>
      </c>
      <c r="C9" s="39">
        <v>15298</v>
      </c>
      <c r="D9" s="39">
        <v>13717</v>
      </c>
      <c r="E9" s="39">
        <v>9874</v>
      </c>
      <c r="F9" s="39">
        <v>11060</v>
      </c>
      <c r="G9" s="39">
        <v>5739</v>
      </c>
      <c r="H9" s="39">
        <v>4923</v>
      </c>
      <c r="I9" s="39">
        <v>15107</v>
      </c>
      <c r="J9" s="39">
        <v>3289</v>
      </c>
      <c r="K9" s="33">
        <f t="shared" si="1"/>
        <v>93707</v>
      </c>
      <c r="L9"/>
      <c r="M9"/>
      <c r="N9"/>
    </row>
    <row r="10" spans="1:14" ht="16.5" customHeight="1">
      <c r="A10" s="17" t="s">
        <v>31</v>
      </c>
      <c r="B10" s="39">
        <v>45</v>
      </c>
      <c r="C10" s="39">
        <v>2</v>
      </c>
      <c r="D10" s="39">
        <v>0</v>
      </c>
      <c r="E10" s="39">
        <v>314</v>
      </c>
      <c r="F10" s="39">
        <v>20</v>
      </c>
      <c r="G10" s="39">
        <v>4</v>
      </c>
      <c r="H10" s="39">
        <v>0</v>
      </c>
      <c r="I10" s="39">
        <v>55</v>
      </c>
      <c r="J10" s="39">
        <v>0</v>
      </c>
      <c r="K10" s="33">
        <f t="shared" si="1"/>
        <v>440</v>
      </c>
      <c r="L10"/>
      <c r="M10"/>
      <c r="N10"/>
    </row>
    <row r="11" spans="1:14" ht="16.5" customHeight="1">
      <c r="A11" s="38" t="s">
        <v>67</v>
      </c>
      <c r="B11" s="37">
        <v>342535</v>
      </c>
      <c r="C11" s="37">
        <v>274063</v>
      </c>
      <c r="D11" s="37">
        <v>326552</v>
      </c>
      <c r="E11" s="37">
        <v>185546</v>
      </c>
      <c r="F11" s="37">
        <v>249912</v>
      </c>
      <c r="G11" s="37">
        <v>235980</v>
      </c>
      <c r="H11" s="37">
        <v>267778</v>
      </c>
      <c r="I11" s="37">
        <v>369156</v>
      </c>
      <c r="J11" s="37">
        <v>123673</v>
      </c>
      <c r="K11" s="33">
        <f t="shared" si="1"/>
        <v>2375195</v>
      </c>
      <c r="L11" s="54"/>
      <c r="M11" s="54"/>
      <c r="N11" s="54"/>
    </row>
    <row r="12" spans="1:14" ht="16.5" customHeight="1">
      <c r="A12" s="17" t="s">
        <v>79</v>
      </c>
      <c r="B12" s="37">
        <v>25048</v>
      </c>
      <c r="C12" s="37">
        <v>21343</v>
      </c>
      <c r="D12" s="37">
        <v>27067</v>
      </c>
      <c r="E12" s="37">
        <v>18326</v>
      </c>
      <c r="F12" s="37">
        <v>16361</v>
      </c>
      <c r="G12" s="37">
        <v>15128</v>
      </c>
      <c r="H12" s="37">
        <v>15452</v>
      </c>
      <c r="I12" s="37">
        <v>20768</v>
      </c>
      <c r="J12" s="37">
        <v>5639</v>
      </c>
      <c r="K12" s="33">
        <f t="shared" si="1"/>
        <v>165132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317487</v>
      </c>
      <c r="C13" s="37">
        <f>+C11-C12</f>
        <v>252720</v>
      </c>
      <c r="D13" s="37">
        <f>+D11-D12</f>
        <v>299485</v>
      </c>
      <c r="E13" s="37">
        <f aca="true" t="shared" si="3" ref="E13:J13">+E11-E12</f>
        <v>167220</v>
      </c>
      <c r="F13" s="37">
        <f t="shared" si="3"/>
        <v>233551</v>
      </c>
      <c r="G13" s="37">
        <f t="shared" si="3"/>
        <v>220852</v>
      </c>
      <c r="H13" s="37">
        <f t="shared" si="3"/>
        <v>252326</v>
      </c>
      <c r="I13" s="37">
        <f t="shared" si="3"/>
        <v>348388</v>
      </c>
      <c r="J13" s="37">
        <f t="shared" si="3"/>
        <v>118034</v>
      </c>
      <c r="K13" s="33">
        <f t="shared" si="1"/>
        <v>2210063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1.067880809106588</v>
      </c>
      <c r="C18" s="34">
        <v>1.125199393885597</v>
      </c>
      <c r="D18" s="34">
        <v>1.068043479952792</v>
      </c>
      <c r="E18" s="34">
        <v>1.334416098366945</v>
      </c>
      <c r="F18" s="34">
        <v>1.008559760143124</v>
      </c>
      <c r="G18" s="34">
        <v>1.135081932476748</v>
      </c>
      <c r="H18" s="34">
        <v>1.111370967974627</v>
      </c>
      <c r="I18" s="34">
        <v>1.010190943520147</v>
      </c>
      <c r="J18" s="34">
        <v>1.029004977537992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1787992.0799999998</v>
      </c>
      <c r="C20" s="31">
        <f aca="true" t="shared" si="4" ref="C20:J20">SUM(C21:C30)</f>
        <v>1686686.14</v>
      </c>
      <c r="D20" s="31">
        <f t="shared" si="4"/>
        <v>2077999.2000000002</v>
      </c>
      <c r="E20" s="31">
        <f t="shared" si="4"/>
        <v>1298134.19</v>
      </c>
      <c r="F20" s="31">
        <f t="shared" si="4"/>
        <v>1381308.01</v>
      </c>
      <c r="G20" s="31">
        <f t="shared" si="4"/>
        <v>1448486.8100000003</v>
      </c>
      <c r="H20" s="31">
        <f t="shared" si="4"/>
        <v>1283422.2300000002</v>
      </c>
      <c r="I20" s="31">
        <f t="shared" si="4"/>
        <v>1768233.6600000001</v>
      </c>
      <c r="J20" s="31">
        <f t="shared" si="4"/>
        <v>631119.7799999999</v>
      </c>
      <c r="K20" s="31">
        <f aca="true" t="shared" si="5" ref="K20:K29">SUM(B20:J20)</f>
        <v>13363382.1</v>
      </c>
      <c r="L20"/>
      <c r="M20"/>
      <c r="N20"/>
    </row>
    <row r="21" spans="1:14" ht="16.5" customHeight="1">
      <c r="A21" s="30" t="s">
        <v>28</v>
      </c>
      <c r="B21" s="53">
        <f>ROUND((B15+B16)*B7,2)</f>
        <v>1613083.47</v>
      </c>
      <c r="C21" s="53">
        <f>ROUND((C15+C16)*C7,2)</f>
        <v>1435240.48</v>
      </c>
      <c r="D21" s="53">
        <f aca="true" t="shared" si="6" ref="D21:J21">ROUND((D15+D16)*D7,2)</f>
        <v>1870969.1</v>
      </c>
      <c r="E21" s="53">
        <f t="shared" si="6"/>
        <v>935725.96</v>
      </c>
      <c r="F21" s="53">
        <f t="shared" si="6"/>
        <v>1320384.63</v>
      </c>
      <c r="G21" s="53">
        <f t="shared" si="6"/>
        <v>1235277.05</v>
      </c>
      <c r="H21" s="53">
        <f t="shared" si="6"/>
        <v>1109620.37</v>
      </c>
      <c r="I21" s="53">
        <f t="shared" si="6"/>
        <v>1579623.84</v>
      </c>
      <c r="J21" s="53">
        <f t="shared" si="6"/>
        <v>590474.87</v>
      </c>
      <c r="K21" s="25">
        <f t="shared" si="5"/>
        <v>11690399.770000001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109497.41</v>
      </c>
      <c r="C22" s="25">
        <f t="shared" si="7"/>
        <v>179691.24</v>
      </c>
      <c r="D22" s="25">
        <f t="shared" si="7"/>
        <v>127307.25</v>
      </c>
      <c r="E22" s="25">
        <f t="shared" si="7"/>
        <v>312921.82</v>
      </c>
      <c r="F22" s="25">
        <f t="shared" si="7"/>
        <v>11302.18</v>
      </c>
      <c r="G22" s="25">
        <f t="shared" si="7"/>
        <v>166863.61</v>
      </c>
      <c r="H22" s="25">
        <f t="shared" si="7"/>
        <v>123579.49</v>
      </c>
      <c r="I22" s="25">
        <f t="shared" si="7"/>
        <v>16097.86</v>
      </c>
      <c r="J22" s="25">
        <f t="shared" si="7"/>
        <v>17126.71</v>
      </c>
      <c r="K22" s="25">
        <f t="shared" si="5"/>
        <v>1064387.57</v>
      </c>
      <c r="L22"/>
      <c r="M22"/>
      <c r="N22"/>
    </row>
    <row r="23" spans="1:14" ht="16.5" customHeight="1">
      <c r="A23" s="13" t="s">
        <v>26</v>
      </c>
      <c r="B23" s="25">
        <v>60865.17</v>
      </c>
      <c r="C23" s="25">
        <v>65665.12</v>
      </c>
      <c r="D23" s="25">
        <v>62082.51</v>
      </c>
      <c r="E23" s="25">
        <v>42153.02</v>
      </c>
      <c r="F23" s="25">
        <v>45795.51</v>
      </c>
      <c r="G23" s="25">
        <v>42360.08</v>
      </c>
      <c r="H23" s="25">
        <v>44580.5</v>
      </c>
      <c r="I23" s="25">
        <v>70488.4</v>
      </c>
      <c r="J23" s="25">
        <v>20729.57</v>
      </c>
      <c r="K23" s="25">
        <f t="shared" si="5"/>
        <v>454719.87999999995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1420.94</v>
      </c>
      <c r="C26" s="25">
        <v>1339.34</v>
      </c>
      <c r="D26" s="25">
        <v>1648.85</v>
      </c>
      <c r="E26" s="25">
        <v>1029.83</v>
      </c>
      <c r="F26" s="25">
        <v>1097.36</v>
      </c>
      <c r="G26" s="25">
        <v>1150.82</v>
      </c>
      <c r="H26" s="25">
        <v>1018.57</v>
      </c>
      <c r="I26" s="25">
        <v>1404.06</v>
      </c>
      <c r="J26" s="25">
        <v>500.85</v>
      </c>
      <c r="K26" s="25">
        <f t="shared" si="5"/>
        <v>10610.619999999999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9097.84</v>
      </c>
      <c r="E29" s="25"/>
      <c r="F29" s="25"/>
      <c r="G29" s="25"/>
      <c r="H29" s="25"/>
      <c r="I29" s="25">
        <v>95608.57</v>
      </c>
      <c r="J29" s="25">
        <v>0</v>
      </c>
      <c r="K29" s="25">
        <f t="shared" si="5"/>
        <v>104706.41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-102257.75</v>
      </c>
      <c r="C32" s="25">
        <f t="shared" si="8"/>
        <v>-77486.75</v>
      </c>
      <c r="D32" s="25">
        <f t="shared" si="8"/>
        <v>-98997.98000000004</v>
      </c>
      <c r="E32" s="25">
        <f t="shared" si="8"/>
        <v>-88881.15</v>
      </c>
      <c r="F32" s="25">
        <f t="shared" si="8"/>
        <v>-53267.5</v>
      </c>
      <c r="G32" s="25">
        <f t="shared" si="8"/>
        <v>-81660.76000000001</v>
      </c>
      <c r="H32" s="25">
        <f t="shared" si="8"/>
        <v>-27863.33</v>
      </c>
      <c r="I32" s="25">
        <f t="shared" si="8"/>
        <v>-77729.13</v>
      </c>
      <c r="J32" s="25">
        <f t="shared" si="8"/>
        <v>-25016.84000000001</v>
      </c>
      <c r="K32" s="25">
        <f aca="true" t="shared" si="9" ref="K32:K40">SUM(B32:J32)</f>
        <v>-633161.19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-99683.75</v>
      </c>
      <c r="C33" s="25">
        <f t="shared" si="10"/>
        <v>-73992.05</v>
      </c>
      <c r="D33" s="25">
        <f t="shared" si="10"/>
        <v>-73932.94</v>
      </c>
      <c r="E33" s="25">
        <f t="shared" si="10"/>
        <v>-88386.15</v>
      </c>
      <c r="F33" s="25">
        <f t="shared" si="10"/>
        <v>-48664</v>
      </c>
      <c r="G33" s="25">
        <f t="shared" si="10"/>
        <v>-80769.76000000001</v>
      </c>
      <c r="H33" s="25">
        <f t="shared" si="10"/>
        <v>-26972.33</v>
      </c>
      <c r="I33" s="25">
        <f t="shared" si="10"/>
        <v>-74759.13</v>
      </c>
      <c r="J33" s="25">
        <f t="shared" si="10"/>
        <v>-17028.58</v>
      </c>
      <c r="K33" s="25">
        <f t="shared" si="9"/>
        <v>-584188.6900000001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-64680</v>
      </c>
      <c r="C34" s="25">
        <f t="shared" si="11"/>
        <v>-67311.2</v>
      </c>
      <c r="D34" s="25">
        <f t="shared" si="11"/>
        <v>-60354.8</v>
      </c>
      <c r="E34" s="25">
        <f t="shared" si="11"/>
        <v>-43445.6</v>
      </c>
      <c r="F34" s="25">
        <f t="shared" si="11"/>
        <v>-48664</v>
      </c>
      <c r="G34" s="25">
        <f t="shared" si="11"/>
        <v>-25251.6</v>
      </c>
      <c r="H34" s="25">
        <f t="shared" si="11"/>
        <v>-21661.2</v>
      </c>
      <c r="I34" s="25">
        <f t="shared" si="11"/>
        <v>-66470.8</v>
      </c>
      <c r="J34" s="25">
        <f t="shared" si="11"/>
        <v>-14471.6</v>
      </c>
      <c r="K34" s="25">
        <f t="shared" si="9"/>
        <v>-412310.79999999993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-35003.75</v>
      </c>
      <c r="C37" s="25">
        <v>-6680.85</v>
      </c>
      <c r="D37" s="25">
        <v>-13578.14</v>
      </c>
      <c r="E37" s="25">
        <v>-44940.55</v>
      </c>
      <c r="F37" s="21">
        <v>0</v>
      </c>
      <c r="G37" s="25">
        <v>-55518.16</v>
      </c>
      <c r="H37" s="25">
        <v>-5311.13</v>
      </c>
      <c r="I37" s="25">
        <v>-8288.33</v>
      </c>
      <c r="J37" s="25">
        <v>-2556.98</v>
      </c>
      <c r="K37" s="25">
        <f t="shared" si="9"/>
        <v>-171877.89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-2574</v>
      </c>
      <c r="C38" s="22">
        <f t="shared" si="12"/>
        <v>-3494.7</v>
      </c>
      <c r="D38" s="22">
        <f t="shared" si="12"/>
        <v>-25065.040000000037</v>
      </c>
      <c r="E38" s="22">
        <f t="shared" si="12"/>
        <v>-495</v>
      </c>
      <c r="F38" s="22">
        <f t="shared" si="12"/>
        <v>-4603.5</v>
      </c>
      <c r="G38" s="22">
        <f t="shared" si="12"/>
        <v>-891</v>
      </c>
      <c r="H38" s="22">
        <f t="shared" si="12"/>
        <v>-891</v>
      </c>
      <c r="I38" s="22">
        <f t="shared" si="12"/>
        <v>-2970</v>
      </c>
      <c r="J38" s="22">
        <f t="shared" si="12"/>
        <v>-7988.260000000009</v>
      </c>
      <c r="K38" s="25">
        <f t="shared" si="9"/>
        <v>-48972.500000000044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-2574</v>
      </c>
      <c r="C41" s="12">
        <v>-3494.7</v>
      </c>
      <c r="D41" s="12">
        <v>-891</v>
      </c>
      <c r="E41" s="12">
        <v>-495</v>
      </c>
      <c r="F41" s="12">
        <v>-4603.5</v>
      </c>
      <c r="G41" s="12">
        <v>-891</v>
      </c>
      <c r="H41" s="12">
        <v>-891</v>
      </c>
      <c r="I41" s="12">
        <v>-2970</v>
      </c>
      <c r="J41" s="12">
        <v>-990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1685734.3299999998</v>
      </c>
      <c r="C55" s="22">
        <f t="shared" si="15"/>
        <v>1609199.39</v>
      </c>
      <c r="D55" s="22">
        <f t="shared" si="15"/>
        <v>1979001.2200000002</v>
      </c>
      <c r="E55" s="22">
        <f t="shared" si="15"/>
        <v>1209253.04</v>
      </c>
      <c r="F55" s="22">
        <f t="shared" si="15"/>
        <v>1328040.51</v>
      </c>
      <c r="G55" s="22">
        <f t="shared" si="15"/>
        <v>1366826.0500000003</v>
      </c>
      <c r="H55" s="22">
        <f t="shared" si="15"/>
        <v>1255558.9000000001</v>
      </c>
      <c r="I55" s="22">
        <f t="shared" si="15"/>
        <v>1690504.5300000003</v>
      </c>
      <c r="J55" s="22">
        <f t="shared" si="15"/>
        <v>606102.94</v>
      </c>
      <c r="K55" s="15">
        <f>SUM(B55:J55)</f>
        <v>12730220.909999998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1685734.3299999998</v>
      </c>
      <c r="C61" s="5">
        <f t="shared" si="17"/>
        <v>1609199.39</v>
      </c>
      <c r="D61" s="5">
        <f t="shared" si="17"/>
        <v>1979001.22</v>
      </c>
      <c r="E61" s="5">
        <f t="shared" si="17"/>
        <v>1209253.04</v>
      </c>
      <c r="F61" s="5">
        <f t="shared" si="17"/>
        <v>1328040.51</v>
      </c>
      <c r="G61" s="5">
        <f t="shared" si="17"/>
        <v>1366826.05</v>
      </c>
      <c r="H61" s="5">
        <f t="shared" si="17"/>
        <v>1255558.9</v>
      </c>
      <c r="I61" s="5">
        <f>SUM(I62:I74)</f>
        <v>1690504.52</v>
      </c>
      <c r="J61" s="5">
        <f t="shared" si="17"/>
        <v>606102.94</v>
      </c>
      <c r="K61" s="5">
        <f>SUM(K62:K74)</f>
        <v>12730220.9</v>
      </c>
      <c r="L61" s="4"/>
    </row>
    <row r="62" spans="1:12" ht="16.5" customHeight="1">
      <c r="A62" s="3" t="s">
        <v>56</v>
      </c>
      <c r="B62" s="56">
        <v>1476366.13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1476366.13</v>
      </c>
      <c r="L62"/>
    </row>
    <row r="63" spans="1:12" ht="16.5" customHeight="1">
      <c r="A63" s="3" t="s">
        <v>57</v>
      </c>
      <c r="B63" s="56">
        <v>209368.2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209368.2</v>
      </c>
      <c r="L63"/>
    </row>
    <row r="64" spans="1:12" ht="16.5" customHeight="1">
      <c r="A64" s="3" t="s">
        <v>4</v>
      </c>
      <c r="B64" s="57">
        <v>0</v>
      </c>
      <c r="C64" s="56">
        <v>1609199.39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1609199.39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1979001.22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1979001.22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1209253.04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1209253.04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1328040.51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1328040.51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1366826.05</v>
      </c>
      <c r="H68" s="57">
        <v>0</v>
      </c>
      <c r="I68" s="57">
        <v>0</v>
      </c>
      <c r="J68" s="57">
        <v>0</v>
      </c>
      <c r="K68" s="5">
        <f t="shared" si="18"/>
        <v>1366826.05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1255558.9</v>
      </c>
      <c r="I69" s="57">
        <v>0</v>
      </c>
      <c r="J69" s="57">
        <v>0</v>
      </c>
      <c r="K69" s="5">
        <f t="shared" si="18"/>
        <v>1255558.9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636305.9</v>
      </c>
      <c r="J71" s="57">
        <v>0</v>
      </c>
      <c r="K71" s="5">
        <f t="shared" si="18"/>
        <v>636305.9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1054198.62</v>
      </c>
      <c r="J72" s="57">
        <v>0</v>
      </c>
      <c r="K72" s="5">
        <f t="shared" si="18"/>
        <v>1054198.62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606102.94</v>
      </c>
      <c r="K73" s="5">
        <f t="shared" si="18"/>
        <v>606102.94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2024-06-12T19:42:53Z</dcterms:modified>
  <cp:category/>
  <cp:version/>
  <cp:contentType/>
  <cp:contentStatus/>
</cp:coreProperties>
</file>