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<sst xmlns="http://schemas.openxmlformats.org/spreadsheetml/2006/main" count="83" uniqueCount="82">
  <si>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</si>
  <si>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</si>
  <si>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</si>
  <si>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</si>
  <si>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</si>
  <si>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</si>
  <si>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</si>
  <si>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</si>
  <si>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</si>
  <si>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</si>
  <si>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</si>
  <si>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</si>
  <si>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</si>
  <si>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</si>
  <si>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</si>
  <si>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</si>
  <si>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</si>
  <si>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</si>
  <si>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</si>
  <si>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</si>
  <si>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</si>
  <si>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</si>
  <si>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</si>
  <si>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</si>
  <si>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</si>
  <si>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</si>
  <si>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</si>
  <si>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</si>
  <si>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</si>
  <si>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</si>
  <si>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</si>
  <si>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</si>
  <si>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</si>
  <si>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</si>
  <si>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</si>
  <si>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</si>
  <si>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</si>
  <si>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</si>
  <si>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</si>
  <si>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</si>
  <si>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</si>
  <si>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</si>
  <si>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</si>
  <si>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</si>
  <si>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</si>
  <si>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</si>
  <si>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</si>
  <si>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</si>
  <si>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</si>
  <si>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</si>
  <si>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</si>
  <si>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</si>
  <si>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</si>
  <si>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</si>
  <si>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</si>
  <si>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</si>
  <si>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</si>
  <si>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</si>
  <si>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</si>
  <si>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</si>
  <si>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</si>
  <si>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</si>
  <si>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</si>
  <si>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</si>
  <si>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</si>
  <si>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</si>
  <si>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</si>
  <si>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</si>
  <si>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</si>
  <si>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</si>
  <si>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</si>
  <si>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</si>
  <si>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</si>
  <si>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</si>
  <si>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</si>
  <si>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</si>
  <si>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</si>
  <si>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</si>
  <si>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</si>
  <si>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</si>
  <si>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10/06/24 - VENCIMENTO 17/06/24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</si>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</sst>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341241</v>
      </c>
      <c r="C7" s="41">
        <f aca="true" t="shared" si="0" ref="C7:J7">+C8+C11</f>
        <v>281505</v>
      </c>
      <c r="D7" s="41">
        <f t="shared" si="0"/>
        <v>330689</v>
      </c>
      <c r="E7" s="41">
        <f t="shared" si="0"/>
        <v>190478</v>
      </c>
      <c r="F7" s="41">
        <f t="shared" si="0"/>
        <v>247711</v>
      </c>
      <c r="G7" s="41">
        <f t="shared" si="0"/>
        <v>232677</v>
      </c>
      <c r="H7" s="41">
        <f t="shared" si="0"/>
        <v>263024</v>
      </c>
      <c r="I7" s="41">
        <f t="shared" si="0"/>
        <v>368418</v>
      </c>
      <c r="J7" s="41">
        <f t="shared" si="0"/>
        <v>119557</v>
      </c>
      <c r="K7" s="33">
        <f aca="true" t="shared" si="1" ref="K7:K13">SUM(B7:J7)</f>
        <v>2375300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14768</v>
      </c>
      <c r="C8" s="39">
        <f t="shared" si="2"/>
        <v>15623</v>
      </c>
      <c r="D8" s="39">
        <f t="shared" si="2"/>
        <v>14175</v>
      </c>
      <c r="E8" s="39">
        <f t="shared" si="2"/>
        <v>10214</v>
      </c>
      <c r="F8" s="39">
        <f t="shared" si="2"/>
        <v>10827</v>
      </c>
      <c r="G8" s="39">
        <f t="shared" si="2"/>
        <v>5831</v>
      </c>
      <c r="H8" s="39">
        <f t="shared" si="2"/>
        <v>5158</v>
      </c>
      <c r="I8" s="39">
        <f t="shared" si="2"/>
        <v>14807</v>
      </c>
      <c r="J8" s="39">
        <f t="shared" si="2"/>
        <v>3086</v>
      </c>
      <c r="K8" s="33">
        <f t="shared" si="1"/>
        <v>94489</v>
      </c>
      <c r="L8"/>
      <c r="M8"/>
      <c r="N8"/>
    </row>
    <row r="9" spans="1:14" ht="16.5" customHeight="1">
      <c r="A9" s="17" t="s">
        <v>32</v>
      </c>
      <c r="B9" s="39">
        <v>14713</v>
      </c>
      <c r="C9" s="39">
        <v>15622</v>
      </c>
      <c r="D9" s="39">
        <v>14175</v>
      </c>
      <c r="E9" s="39">
        <v>9931</v>
      </c>
      <c r="F9" s="39">
        <v>10811</v>
      </c>
      <c r="G9" s="39">
        <v>5829</v>
      </c>
      <c r="H9" s="39">
        <v>5158</v>
      </c>
      <c r="I9" s="39">
        <v>14759</v>
      </c>
      <c r="J9" s="39">
        <v>3086</v>
      </c>
      <c r="K9" s="33">
        <f t="shared" si="1"/>
        <v>94084</v>
      </c>
      <c r="L9"/>
      <c r="M9"/>
      <c r="N9"/>
    </row>
    <row r="10" spans="1:14" ht="16.5" customHeight="1">
      <c r="A10" s="17" t="s">
        <v>31</v>
      </c>
      <c r="B10" s="39">
        <v>55</v>
      </c>
      <c r="C10" s="39">
        <v>1</v>
      </c>
      <c r="D10" s="39">
        <v>0</v>
      </c>
      <c r="E10" s="39">
        <v>283</v>
      </c>
      <c r="F10" s="39">
        <v>16</v>
      </c>
      <c r="G10" s="39">
        <v>2</v>
      </c>
      <c r="H10" s="39">
        <v>0</v>
      </c>
      <c r="I10" s="39">
        <v>48</v>
      </c>
      <c r="J10" s="39">
        <v>0</v>
      </c>
      <c r="K10" s="33">
        <f t="shared" si="1"/>
        <v>405</v>
      </c>
      <c r="L10"/>
      <c r="M10"/>
      <c r="N10"/>
    </row>
    <row r="11" spans="1:14" ht="16.5" customHeight="1">
      <c r="A11" s="38" t="s">
        <v>67</v>
      </c>
      <c r="B11" s="37">
        <v>326473</v>
      </c>
      <c r="C11" s="37">
        <v>265882</v>
      </c>
      <c r="D11" s="37">
        <v>316514</v>
      </c>
      <c r="E11" s="37">
        <v>180264</v>
      </c>
      <c r="F11" s="37">
        <v>236884</v>
      </c>
      <c r="G11" s="37">
        <v>226846</v>
      </c>
      <c r="H11" s="37">
        <v>257866</v>
      </c>
      <c r="I11" s="37">
        <v>353611</v>
      </c>
      <c r="J11" s="37">
        <v>116471</v>
      </c>
      <c r="K11" s="33">
        <f t="shared" si="1"/>
        <v>2280811</v>
      </c>
      <c r="L11" s="54"/>
      <c r="M11" s="54"/>
      <c r="N11" s="54"/>
    </row>
    <row r="12" spans="1:14" ht="16.5" customHeight="1">
      <c r="A12" s="17" t="s">
        <v>79</v>
      </c>
      <c r="B12" s="37">
        <v>24341</v>
      </c>
      <c r="C12" s="37">
        <v>21556</v>
      </c>
      <c r="D12" s="37">
        <v>27350</v>
      </c>
      <c r="E12" s="37">
        <v>18482</v>
      </c>
      <c r="F12" s="37">
        <v>16101</v>
      </c>
      <c r="G12" s="37">
        <v>14797</v>
      </c>
      <c r="H12" s="37">
        <v>15081</v>
      </c>
      <c r="I12" s="37">
        <v>21219</v>
      </c>
      <c r="J12" s="37">
        <v>5586</v>
      </c>
      <c r="K12" s="33">
        <f t="shared" si="1"/>
        <v>164513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302132</v>
      </c>
      <c r="C13" s="37">
        <f>+C11-C12</f>
        <v>244326</v>
      </c>
      <c r="D13" s="37">
        <f>+D11-D12</f>
        <v>289164</v>
      </c>
      <c r="E13" s="37">
        <f aca="true" t="shared" si="3" ref="E13:J13">+E11-E12</f>
        <v>161782</v>
      </c>
      <c r="F13" s="37">
        <f t="shared" si="3"/>
        <v>220783</v>
      </c>
      <c r="G13" s="37">
        <f t="shared" si="3"/>
        <v>212049</v>
      </c>
      <c r="H13" s="37">
        <f t="shared" si="3"/>
        <v>242785</v>
      </c>
      <c r="I13" s="37">
        <f t="shared" si="3"/>
        <v>332392</v>
      </c>
      <c r="J13" s="37">
        <f t="shared" si="3"/>
        <v>110885</v>
      </c>
      <c r="K13" s="33">
        <f t="shared" si="1"/>
        <v>2116298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1.094691185657127</v>
      </c>
      <c r="C18" s="34">
        <v>1.134428331559766</v>
      </c>
      <c r="D18" s="34">
        <v>1.073894226126453</v>
      </c>
      <c r="E18" s="34">
        <v>1.347564894299105</v>
      </c>
      <c r="F18" s="34">
        <v>1.032216356413757</v>
      </c>
      <c r="G18" s="34">
        <v>1.161118715402081</v>
      </c>
      <c r="H18" s="34">
        <v>1.110583991704137</v>
      </c>
      <c r="I18" s="34">
        <v>1.034276686671364</v>
      </c>
      <c r="J18" s="34">
        <v>1.069642360663939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1751880.76</v>
      </c>
      <c r="C20" s="31">
        <f aca="true" t="shared" si="4" ref="C20:J20">SUM(C21:C30)</f>
        <v>1655110.05</v>
      </c>
      <c r="D20" s="31">
        <f t="shared" si="4"/>
        <v>2031600.7099999997</v>
      </c>
      <c r="E20" s="31">
        <f t="shared" si="4"/>
        <v>1277005.0499999998</v>
      </c>
      <c r="F20" s="31">
        <f t="shared" si="4"/>
        <v>1342947.37</v>
      </c>
      <c r="G20" s="31">
        <f t="shared" si="4"/>
        <v>1428714.7100000002</v>
      </c>
      <c r="H20" s="31">
        <f t="shared" si="4"/>
        <v>1236747.0599999998</v>
      </c>
      <c r="I20" s="31">
        <f t="shared" si="4"/>
        <v>1739187.2199999997</v>
      </c>
      <c r="J20" s="31">
        <f t="shared" si="4"/>
        <v>617772.01</v>
      </c>
      <c r="K20" s="31">
        <f aca="true" t="shared" si="5" ref="K20:K29">SUM(B20:J20)</f>
        <v>13080964.94</v>
      </c>
      <c r="L20"/>
      <c r="M20"/>
      <c r="N20"/>
    </row>
    <row r="21" spans="1:14" ht="16.5" customHeight="1">
      <c r="A21" s="30" t="s">
        <v>28</v>
      </c>
      <c r="B21" s="53">
        <f>ROUND((B15+B16)*B7,2)</f>
        <v>1540668.99</v>
      </c>
      <c r="C21" s="53">
        <f>ROUND((C15+C16)*C7,2)</f>
        <v>1396264.8</v>
      </c>
      <c r="D21" s="53">
        <f aca="true" t="shared" si="6" ref="D21:J21">ROUND((D15+D16)*D7,2)</f>
        <v>1818293.47</v>
      </c>
      <c r="E21" s="53">
        <f t="shared" si="6"/>
        <v>910599.13</v>
      </c>
      <c r="F21" s="53">
        <f t="shared" si="6"/>
        <v>1253194.72</v>
      </c>
      <c r="G21" s="53">
        <f t="shared" si="6"/>
        <v>1189049.27</v>
      </c>
      <c r="H21" s="53">
        <f t="shared" si="6"/>
        <v>1070244.66</v>
      </c>
      <c r="I21" s="53">
        <f t="shared" si="6"/>
        <v>1514271.66</v>
      </c>
      <c r="J21" s="53">
        <f t="shared" si="6"/>
        <v>556035.7</v>
      </c>
      <c r="K21" s="25">
        <f t="shared" si="5"/>
        <v>11248622.399999999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145887.77</v>
      </c>
      <c r="C22" s="25">
        <f t="shared" si="7"/>
        <v>187697.55</v>
      </c>
      <c r="D22" s="25">
        <f t="shared" si="7"/>
        <v>134361.39</v>
      </c>
      <c r="E22" s="25">
        <f t="shared" si="7"/>
        <v>316492.29</v>
      </c>
      <c r="F22" s="25">
        <f t="shared" si="7"/>
        <v>40373.37</v>
      </c>
      <c r="G22" s="25">
        <f t="shared" si="7"/>
        <v>191578.09</v>
      </c>
      <c r="H22" s="25">
        <f t="shared" si="7"/>
        <v>118351.93</v>
      </c>
      <c r="I22" s="25">
        <f t="shared" si="7"/>
        <v>51904.22</v>
      </c>
      <c r="J22" s="25">
        <f t="shared" si="7"/>
        <v>38723.64</v>
      </c>
      <c r="K22" s="25">
        <f t="shared" si="5"/>
        <v>1225370.2499999998</v>
      </c>
      <c r="L22"/>
      <c r="M22"/>
      <c r="N22"/>
    </row>
    <row r="23" spans="1:14" ht="16.5" customHeight="1">
      <c r="A23" s="13" t="s">
        <v>26</v>
      </c>
      <c r="B23" s="25">
        <v>60775.16</v>
      </c>
      <c r="C23" s="25">
        <v>65052.77</v>
      </c>
      <c r="D23" s="25">
        <v>61348.41</v>
      </c>
      <c r="E23" s="25">
        <v>42571.8</v>
      </c>
      <c r="F23" s="25">
        <v>45559.22</v>
      </c>
      <c r="G23" s="25">
        <v>44090.02</v>
      </c>
      <c r="H23" s="25">
        <v>42522.66</v>
      </c>
      <c r="I23" s="25">
        <v>70909.71</v>
      </c>
      <c r="J23" s="25">
        <v>20224.04</v>
      </c>
      <c r="K23" s="25">
        <f t="shared" si="5"/>
        <v>453053.79000000004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1423.75</v>
      </c>
      <c r="C26" s="25">
        <v>1344.97</v>
      </c>
      <c r="D26" s="25">
        <v>1651.67</v>
      </c>
      <c r="E26" s="25">
        <v>1038.27</v>
      </c>
      <c r="F26" s="25">
        <v>1091.73</v>
      </c>
      <c r="G26" s="25">
        <v>1162.08</v>
      </c>
      <c r="H26" s="25">
        <v>1004.51</v>
      </c>
      <c r="I26" s="25">
        <v>1412.5</v>
      </c>
      <c r="J26" s="25">
        <v>500.85</v>
      </c>
      <c r="K26" s="25">
        <f t="shared" si="5"/>
        <v>10630.33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1034.18</v>
      </c>
      <c r="J28" s="25">
        <v>336.53</v>
      </c>
      <c r="K28" s="25">
        <f t="shared" si="5"/>
        <v>6822.0599999999995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9052.12</v>
      </c>
      <c r="E29" s="25"/>
      <c r="F29" s="25"/>
      <c r="G29" s="25"/>
      <c r="H29" s="25"/>
      <c r="I29" s="25">
        <v>95678.2</v>
      </c>
      <c r="J29" s="25">
        <v>0</v>
      </c>
      <c r="K29" s="25">
        <f t="shared" si="5"/>
        <v>104730.31999999999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-93010.1</v>
      </c>
      <c r="C32" s="25">
        <f t="shared" si="8"/>
        <v>-74524.7</v>
      </c>
      <c r="D32" s="25">
        <f t="shared" si="8"/>
        <v>-96618.44000000003</v>
      </c>
      <c r="E32" s="25">
        <f t="shared" si="8"/>
        <v>-80238.3</v>
      </c>
      <c r="F32" s="25">
        <f t="shared" si="8"/>
        <v>-47568.4</v>
      </c>
      <c r="G32" s="25">
        <f t="shared" si="8"/>
        <v>-69899.12</v>
      </c>
      <c r="H32" s="25">
        <f t="shared" si="8"/>
        <v>-26879.38</v>
      </c>
      <c r="I32" s="25">
        <f t="shared" si="8"/>
        <v>-71469.27</v>
      </c>
      <c r="J32" s="25">
        <f t="shared" si="8"/>
        <v>-22591.09000000001</v>
      </c>
      <c r="K32" s="25">
        <f aca="true" t="shared" si="9" ref="K32:K40">SUM(B32:J32)</f>
        <v>-582798.7999999999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-93010.1</v>
      </c>
      <c r="C33" s="25">
        <f t="shared" si="10"/>
        <v>-74524.7</v>
      </c>
      <c r="D33" s="25">
        <f t="shared" si="10"/>
        <v>-72444.4</v>
      </c>
      <c r="E33" s="25">
        <f t="shared" si="10"/>
        <v>-80238.3</v>
      </c>
      <c r="F33" s="25">
        <f t="shared" si="10"/>
        <v>-47568.4</v>
      </c>
      <c r="G33" s="25">
        <f t="shared" si="10"/>
        <v>-69899.12</v>
      </c>
      <c r="H33" s="25">
        <f t="shared" si="10"/>
        <v>-26879.38</v>
      </c>
      <c r="I33" s="25">
        <f t="shared" si="10"/>
        <v>-71469.27</v>
      </c>
      <c r="J33" s="25">
        <f t="shared" si="10"/>
        <v>-15592.83</v>
      </c>
      <c r="K33" s="25">
        <f t="shared" si="9"/>
        <v>-551626.5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-64737.2</v>
      </c>
      <c r="C34" s="25">
        <f t="shared" si="11"/>
        <v>-68736.8</v>
      </c>
      <c r="D34" s="25">
        <f t="shared" si="11"/>
        <v>-62370</v>
      </c>
      <c r="E34" s="25">
        <f t="shared" si="11"/>
        <v>-43696.4</v>
      </c>
      <c r="F34" s="25">
        <f t="shared" si="11"/>
        <v>-47568.4</v>
      </c>
      <c r="G34" s="25">
        <f t="shared" si="11"/>
        <v>-25647.6</v>
      </c>
      <c r="H34" s="25">
        <f t="shared" si="11"/>
        <v>-22695.2</v>
      </c>
      <c r="I34" s="25">
        <f t="shared" si="11"/>
        <v>-64939.6</v>
      </c>
      <c r="J34" s="25">
        <f t="shared" si="11"/>
        <v>-13578.4</v>
      </c>
      <c r="K34" s="25">
        <f t="shared" si="9"/>
        <v>-413969.6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-28272.9</v>
      </c>
      <c r="C37" s="25">
        <v>-5787.9</v>
      </c>
      <c r="D37" s="25">
        <v>-10074.4</v>
      </c>
      <c r="E37" s="25">
        <v>-36541.9</v>
      </c>
      <c r="F37" s="21">
        <v>0</v>
      </c>
      <c r="G37" s="25">
        <v>-44251.52</v>
      </c>
      <c r="H37" s="25">
        <v>-4184.18</v>
      </c>
      <c r="I37" s="25">
        <v>-6529.67</v>
      </c>
      <c r="J37" s="25">
        <v>-2014.43</v>
      </c>
      <c r="K37" s="25">
        <f t="shared" si="9"/>
        <v>-137656.9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-24174.040000000037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-6998.260000000009</v>
      </c>
      <c r="K38" s="25">
        <f t="shared" si="9"/>
        <v>-31172.300000000047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1658870.66</v>
      </c>
      <c r="C55" s="22">
        <f t="shared" si="15"/>
        <v>1580585.35</v>
      </c>
      <c r="D55" s="22">
        <f t="shared" si="15"/>
        <v>1934982.2699999998</v>
      </c>
      <c r="E55" s="22">
        <f t="shared" si="15"/>
        <v>1196766.7499999998</v>
      </c>
      <c r="F55" s="22">
        <f t="shared" si="15"/>
        <v>1295378.9700000002</v>
      </c>
      <c r="G55" s="22">
        <f t="shared" si="15"/>
        <v>1358815.5900000003</v>
      </c>
      <c r="H55" s="22">
        <f t="shared" si="15"/>
        <v>1209867.68</v>
      </c>
      <c r="I55" s="22">
        <f t="shared" si="15"/>
        <v>1667717.9499999997</v>
      </c>
      <c r="J55" s="22">
        <f t="shared" si="15"/>
        <v>595180.92</v>
      </c>
      <c r="K55" s="15">
        <f>SUM(B55:J55)</f>
        <v>12498166.139999999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1658870.6600000001</v>
      </c>
      <c r="C61" s="5">
        <f t="shared" si="17"/>
        <v>1580585.35</v>
      </c>
      <c r="D61" s="5">
        <f t="shared" si="17"/>
        <v>1934982.27</v>
      </c>
      <c r="E61" s="5">
        <f t="shared" si="17"/>
        <v>1196766.75</v>
      </c>
      <c r="F61" s="5">
        <f t="shared" si="17"/>
        <v>1295378.97</v>
      </c>
      <c r="G61" s="5">
        <f t="shared" si="17"/>
        <v>1358815.59</v>
      </c>
      <c r="H61" s="5">
        <f t="shared" si="17"/>
        <v>1209867.68</v>
      </c>
      <c r="I61" s="5">
        <f>SUM(I62:I74)</f>
        <v>1667717.94</v>
      </c>
      <c r="J61" s="5">
        <f t="shared" si="17"/>
        <v>595180.92</v>
      </c>
      <c r="K61" s="5">
        <f>SUM(K62:K74)</f>
        <v>12498166.129999999</v>
      </c>
      <c r="L61" s="4"/>
    </row>
    <row r="62" spans="1:12" ht="16.5" customHeight="1">
      <c r="A62" s="3" t="s">
        <v>56</v>
      </c>
      <c r="B62" s="56">
        <v>1454829.57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1454829.57</v>
      </c>
      <c r="L62"/>
    </row>
    <row r="63" spans="1:12" ht="16.5" customHeight="1">
      <c r="A63" s="3" t="s">
        <v>57</v>
      </c>
      <c r="B63" s="56">
        <v>204041.09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204041.09</v>
      </c>
      <c r="L63"/>
    </row>
    <row r="64" spans="1:12" ht="16.5" customHeight="1">
      <c r="A64" s="3" t="s">
        <v>4</v>
      </c>
      <c r="B64" s="57">
        <v>0</v>
      </c>
      <c r="C64" s="56">
        <v>1580585.35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1580585.35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1934982.27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1934982.27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1196766.75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1196766.75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1295378.97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1295378.97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1358815.59</v>
      </c>
      <c r="H68" s="57">
        <v>0</v>
      </c>
      <c r="I68" s="57">
        <v>0</v>
      </c>
      <c r="J68" s="57">
        <v>0</v>
      </c>
      <c r="K68" s="5">
        <f t="shared" si="18"/>
        <v>1358815.59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1209867.68</v>
      </c>
      <c r="I69" s="57">
        <v>0</v>
      </c>
      <c r="J69" s="57">
        <v>0</v>
      </c>
      <c r="K69" s="5">
        <f t="shared" si="18"/>
        <v>1209867.68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624560.37</v>
      </c>
      <c r="J71" s="57">
        <v>0</v>
      </c>
      <c r="K71" s="5">
        <f t="shared" si="18"/>
        <v>624560.37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1043157.57</v>
      </c>
      <c r="J72" s="57">
        <v>0</v>
      </c>
      <c r="K72" s="5">
        <f t="shared" si="18"/>
        <v>1043157.57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595180.92</v>
      </c>
      <c r="K73" s="5">
        <f t="shared" si="18"/>
        <v>595180.92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2024-06-14T17:11:07Z</dcterms:modified>
  <cp:category/>
  <cp:version/>
  <cp:contentType/>
  <cp:contentStatus/>
</cp:coreProperties>
</file>