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<sst xmlns="http://schemas.openxmlformats.org/spreadsheetml/2006/main" count="83" uniqueCount="82">
  <si>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</si>
  <si>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</si>
  <si>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</si>
  <si>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</si>
  <si>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</si>
  <si>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</si>
  <si>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</si>
  <si>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</si>
  <si>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</si>
  <si>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</si>
  <si>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</si>
  <si>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</si>
  <si>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</si>
  <si>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</si>
  <si>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</si>
  <si>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</si>
  <si>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</si>
  <si>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</si>
  <si>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</si>
  <si>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</si>
  <si>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</si>
  <si>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</si>
  <si>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</si>
  <si>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</si>
  <si>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</si>
  <si>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</si>
  <si>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</si>
  <si>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</si>
  <si>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</si>
  <si>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</si>
  <si>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</si>
  <si>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</si>
  <si>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</si>
  <si>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</si>
  <si>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</si>
  <si>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</si>
  <si>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</si>
  <si>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</si>
  <si>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</si>
  <si>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</si>
  <si>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</si>
  <si>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</si>
  <si>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</si>
  <si>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</si>
  <si>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</si>
  <si>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</si>
  <si>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</si>
  <si>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</si>
  <si>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</si>
  <si>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</si>
  <si>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</si>
  <si>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</si>
  <si>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</si>
  <si>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</si>
  <si>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</si>
  <si>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</si>
  <si>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</si>
  <si>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</si>
  <si>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</si>
  <si>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</si>
  <si>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</si>
  <si>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</si>
  <si>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</si>
  <si>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</si>
  <si>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</si>
  <si>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</si>
  <si>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</si>
  <si>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</si>
  <si>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</si>
  <si>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</si>
  <si>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</si>
  <si>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</si>
  <si>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</si>
  <si>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</si>
  <si>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</si>
  <si>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</si>
  <si>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</si>
  <si>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</si>
  <si>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</si>
  <si>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</si>
  <si>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12/06/24 - VENCIMENTO 19/06/24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</si>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</sst>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356285</v>
      </c>
      <c r="C7" s="41">
        <f aca="true" t="shared" si="0" ref="C7:J7">+C8+C11</f>
        <v>287519</v>
      </c>
      <c r="D7" s="41">
        <f t="shared" si="0"/>
        <v>338141</v>
      </c>
      <c r="E7" s="41">
        <f t="shared" si="0"/>
        <v>193604</v>
      </c>
      <c r="F7" s="41">
        <f t="shared" si="0"/>
        <v>258532</v>
      </c>
      <c r="G7" s="41">
        <f t="shared" si="0"/>
        <v>243623</v>
      </c>
      <c r="H7" s="41">
        <f t="shared" si="0"/>
        <v>272362</v>
      </c>
      <c r="I7" s="41">
        <f t="shared" si="0"/>
        <v>389285</v>
      </c>
      <c r="J7" s="41">
        <f t="shared" si="0"/>
        <v>127187</v>
      </c>
      <c r="K7" s="33">
        <f aca="true" t="shared" si="1" ref="K7:K13">SUM(B7:J7)</f>
        <v>2466538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14467</v>
      </c>
      <c r="C8" s="39">
        <f t="shared" si="2"/>
        <v>15149</v>
      </c>
      <c r="D8" s="39">
        <f t="shared" si="2"/>
        <v>13778</v>
      </c>
      <c r="E8" s="39">
        <f t="shared" si="2"/>
        <v>9972</v>
      </c>
      <c r="F8" s="39">
        <f t="shared" si="2"/>
        <v>10666</v>
      </c>
      <c r="G8" s="39">
        <f t="shared" si="2"/>
        <v>5726</v>
      </c>
      <c r="H8" s="39">
        <f t="shared" si="2"/>
        <v>4997</v>
      </c>
      <c r="I8" s="39">
        <f t="shared" si="2"/>
        <v>15118</v>
      </c>
      <c r="J8" s="39">
        <f t="shared" si="2"/>
        <v>3350</v>
      </c>
      <c r="K8" s="33">
        <f t="shared" si="1"/>
        <v>93223</v>
      </c>
      <c r="L8"/>
      <c r="M8"/>
      <c r="N8"/>
    </row>
    <row r="9" spans="1:14" ht="16.5" customHeight="1">
      <c r="A9" s="17" t="s">
        <v>32</v>
      </c>
      <c r="B9" s="39">
        <v>14425</v>
      </c>
      <c r="C9" s="39">
        <v>15147</v>
      </c>
      <c r="D9" s="39">
        <v>13778</v>
      </c>
      <c r="E9" s="39">
        <v>9716</v>
      </c>
      <c r="F9" s="39">
        <v>10652</v>
      </c>
      <c r="G9" s="39">
        <v>5723</v>
      </c>
      <c r="H9" s="39">
        <v>4997</v>
      </c>
      <c r="I9" s="39">
        <v>15075</v>
      </c>
      <c r="J9" s="39">
        <v>3350</v>
      </c>
      <c r="K9" s="33">
        <f t="shared" si="1"/>
        <v>92863</v>
      </c>
      <c r="L9"/>
      <c r="M9"/>
      <c r="N9"/>
    </row>
    <row r="10" spans="1:14" ht="16.5" customHeight="1">
      <c r="A10" s="17" t="s">
        <v>31</v>
      </c>
      <c r="B10" s="39">
        <v>42</v>
      </c>
      <c r="C10" s="39">
        <v>2</v>
      </c>
      <c r="D10" s="39">
        <v>0</v>
      </c>
      <c r="E10" s="39">
        <v>256</v>
      </c>
      <c r="F10" s="39">
        <v>14</v>
      </c>
      <c r="G10" s="39">
        <v>3</v>
      </c>
      <c r="H10" s="39">
        <v>0</v>
      </c>
      <c r="I10" s="39">
        <v>43</v>
      </c>
      <c r="J10" s="39">
        <v>0</v>
      </c>
      <c r="K10" s="33">
        <f t="shared" si="1"/>
        <v>360</v>
      </c>
      <c r="L10"/>
      <c r="M10"/>
      <c r="N10"/>
    </row>
    <row r="11" spans="1:14" ht="16.5" customHeight="1">
      <c r="A11" s="38" t="s">
        <v>67</v>
      </c>
      <c r="B11" s="37">
        <v>341818</v>
      </c>
      <c r="C11" s="37">
        <v>272370</v>
      </c>
      <c r="D11" s="37">
        <v>324363</v>
      </c>
      <c r="E11" s="37">
        <v>183632</v>
      </c>
      <c r="F11" s="37">
        <v>247866</v>
      </c>
      <c r="G11" s="37">
        <v>237897</v>
      </c>
      <c r="H11" s="37">
        <v>267365</v>
      </c>
      <c r="I11" s="37">
        <v>374167</v>
      </c>
      <c r="J11" s="37">
        <v>123837</v>
      </c>
      <c r="K11" s="33">
        <f t="shared" si="1"/>
        <v>2373315</v>
      </c>
      <c r="L11" s="54"/>
      <c r="M11" s="54"/>
      <c r="N11" s="54"/>
    </row>
    <row r="12" spans="1:14" ht="16.5" customHeight="1">
      <c r="A12" s="17" t="s">
        <v>79</v>
      </c>
      <c r="B12" s="37">
        <v>24585</v>
      </c>
      <c r="C12" s="37">
        <v>21189</v>
      </c>
      <c r="D12" s="37">
        <v>26173</v>
      </c>
      <c r="E12" s="37">
        <v>18097</v>
      </c>
      <c r="F12" s="37">
        <v>16147</v>
      </c>
      <c r="G12" s="37">
        <v>14973</v>
      </c>
      <c r="H12" s="37">
        <v>14649</v>
      </c>
      <c r="I12" s="37">
        <v>20899</v>
      </c>
      <c r="J12" s="37">
        <v>5637</v>
      </c>
      <c r="K12" s="33">
        <f t="shared" si="1"/>
        <v>162349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317233</v>
      </c>
      <c r="C13" s="37">
        <f>+C11-C12</f>
        <v>251181</v>
      </c>
      <c r="D13" s="37">
        <f>+D11-D12</f>
        <v>298190</v>
      </c>
      <c r="E13" s="37">
        <f aca="true" t="shared" si="3" ref="E13:J13">+E11-E12</f>
        <v>165535</v>
      </c>
      <c r="F13" s="37">
        <f t="shared" si="3"/>
        <v>231719</v>
      </c>
      <c r="G13" s="37">
        <f t="shared" si="3"/>
        <v>222924</v>
      </c>
      <c r="H13" s="37">
        <f t="shared" si="3"/>
        <v>252716</v>
      </c>
      <c r="I13" s="37">
        <f t="shared" si="3"/>
        <v>353268</v>
      </c>
      <c r="J13" s="37">
        <f t="shared" si="3"/>
        <v>118200</v>
      </c>
      <c r="K13" s="33">
        <f t="shared" si="1"/>
        <v>2210966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1.056474880025139</v>
      </c>
      <c r="C18" s="34">
        <v>1.1119694635364</v>
      </c>
      <c r="D18" s="34">
        <v>1.06000928033796</v>
      </c>
      <c r="E18" s="34">
        <v>1.333796712930098</v>
      </c>
      <c r="F18" s="34">
        <v>1.00721300527418</v>
      </c>
      <c r="G18" s="34">
        <v>1.117098824986167</v>
      </c>
      <c r="H18" s="34">
        <v>1.089737930250184</v>
      </c>
      <c r="I18" s="34">
        <v>0.987403554731077</v>
      </c>
      <c r="J18" s="34">
        <v>1.021776487695154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1765078.49</v>
      </c>
      <c r="C20" s="31">
        <f aca="true" t="shared" si="4" ref="C20:J20">SUM(C21:C30)</f>
        <v>1656022.68</v>
      </c>
      <c r="D20" s="31">
        <f t="shared" si="4"/>
        <v>2050559.9900000002</v>
      </c>
      <c r="E20" s="31">
        <f t="shared" si="4"/>
        <v>1284359.5299999998</v>
      </c>
      <c r="F20" s="31">
        <f t="shared" si="4"/>
        <v>1366976.75</v>
      </c>
      <c r="G20" s="31">
        <f t="shared" si="4"/>
        <v>1438390.26</v>
      </c>
      <c r="H20" s="31">
        <f t="shared" si="4"/>
        <v>1256746.7899999998</v>
      </c>
      <c r="I20" s="31">
        <f t="shared" si="4"/>
        <v>1753150.9799999997</v>
      </c>
      <c r="J20" s="31">
        <f t="shared" si="4"/>
        <v>627656.5800000001</v>
      </c>
      <c r="K20" s="31">
        <f aca="true" t="shared" si="5" ref="K20:K29">SUM(B20:J20)</f>
        <v>13198942.049999999</v>
      </c>
      <c r="L20"/>
      <c r="M20"/>
      <c r="N20"/>
    </row>
    <row r="21" spans="1:14" ht="16.5" customHeight="1">
      <c r="A21" s="30" t="s">
        <v>28</v>
      </c>
      <c r="B21" s="53">
        <f>ROUND((B15+B16)*B7,2)</f>
        <v>1608591.15</v>
      </c>
      <c r="C21" s="53">
        <f>ROUND((C15+C16)*C7,2)</f>
        <v>1426094.24</v>
      </c>
      <c r="D21" s="53">
        <f aca="true" t="shared" si="6" ref="D21:J21">ROUND((D15+D16)*D7,2)</f>
        <v>1859268.29</v>
      </c>
      <c r="E21" s="53">
        <f t="shared" si="6"/>
        <v>925543.28</v>
      </c>
      <c r="F21" s="53">
        <f t="shared" si="6"/>
        <v>1307939.24</v>
      </c>
      <c r="G21" s="53">
        <f t="shared" si="6"/>
        <v>1244986.62</v>
      </c>
      <c r="H21" s="53">
        <f t="shared" si="6"/>
        <v>1108240.98</v>
      </c>
      <c r="I21" s="53">
        <f t="shared" si="6"/>
        <v>1600039.21</v>
      </c>
      <c r="J21" s="53">
        <f t="shared" si="6"/>
        <v>591521.3</v>
      </c>
      <c r="K21" s="25">
        <f t="shared" si="5"/>
        <v>11672224.310000002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90844.99</v>
      </c>
      <c r="C22" s="25">
        <f t="shared" si="7"/>
        <v>159679.01</v>
      </c>
      <c r="D22" s="25">
        <f t="shared" si="7"/>
        <v>111573.35</v>
      </c>
      <c r="E22" s="25">
        <f t="shared" si="7"/>
        <v>308943.3</v>
      </c>
      <c r="F22" s="25">
        <f t="shared" si="7"/>
        <v>9434.17</v>
      </c>
      <c r="G22" s="25">
        <f t="shared" si="7"/>
        <v>145786.47</v>
      </c>
      <c r="H22" s="25">
        <f t="shared" si="7"/>
        <v>99451.25</v>
      </c>
      <c r="I22" s="25">
        <f t="shared" si="7"/>
        <v>-20154.81</v>
      </c>
      <c r="J22" s="25">
        <f t="shared" si="7"/>
        <v>12881.26</v>
      </c>
      <c r="K22" s="25">
        <f t="shared" si="5"/>
        <v>918438.9899999999</v>
      </c>
      <c r="L22"/>
      <c r="M22"/>
      <c r="N22"/>
    </row>
    <row r="23" spans="1:14" ht="16.5" customHeight="1">
      <c r="A23" s="13" t="s">
        <v>26</v>
      </c>
      <c r="B23" s="25">
        <v>61096.32</v>
      </c>
      <c r="C23" s="25">
        <v>64168.57</v>
      </c>
      <c r="D23" s="25">
        <v>62060.86</v>
      </c>
      <c r="E23" s="25">
        <v>42536.75</v>
      </c>
      <c r="F23" s="25">
        <v>45774.84</v>
      </c>
      <c r="G23" s="25">
        <v>43625.47</v>
      </c>
      <c r="H23" s="25">
        <v>43421.13</v>
      </c>
      <c r="I23" s="25">
        <v>71202.57</v>
      </c>
      <c r="J23" s="25">
        <v>20462.58</v>
      </c>
      <c r="K23" s="25">
        <f t="shared" si="5"/>
        <v>454349.08999999997</v>
      </c>
      <c r="L23"/>
      <c r="M23"/>
      <c r="N23"/>
    </row>
    <row r="24" spans="1:14" ht="16.5" customHeight="1">
      <c r="A24" s="13" t="s">
        <v>25</v>
      </c>
      <c r="B24" s="25">
        <v>1829.05</v>
      </c>
      <c r="C24" s="29">
        <v>3658.1</v>
      </c>
      <c r="D24" s="29">
        <v>5487.15</v>
      </c>
      <c r="E24" s="25">
        <v>5487.15</v>
      </c>
      <c r="F24" s="25">
        <v>1829.05</v>
      </c>
      <c r="G24" s="29">
        <v>1829.05</v>
      </c>
      <c r="H24" s="29">
        <v>3658.1</v>
      </c>
      <c r="I24" s="29">
        <v>3658.1</v>
      </c>
      <c r="J24" s="29">
        <v>1829.05</v>
      </c>
      <c r="K24" s="25">
        <f t="shared" si="5"/>
        <v>29264.799999999992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1420.94</v>
      </c>
      <c r="C26" s="25">
        <v>1330.9</v>
      </c>
      <c r="D26" s="25">
        <v>1648.85</v>
      </c>
      <c r="E26" s="25">
        <v>1032.64</v>
      </c>
      <c r="F26" s="25">
        <v>1100.17</v>
      </c>
      <c r="G26" s="25">
        <v>1156.45</v>
      </c>
      <c r="H26" s="25">
        <v>1010.13</v>
      </c>
      <c r="I26" s="25">
        <v>1409.69</v>
      </c>
      <c r="J26" s="25">
        <v>503.66</v>
      </c>
      <c r="K26" s="25">
        <f t="shared" si="5"/>
        <v>10613.43</v>
      </c>
      <c r="L26" s="54"/>
      <c r="M26" s="54"/>
      <c r="N26" s="54"/>
    </row>
    <row r="27" spans="1:14" ht="16.5" customHeight="1">
      <c r="A27" s="13" t="s">
        <v>76</v>
      </c>
      <c r="B27" s="25">
        <v>367.26</v>
      </c>
      <c r="C27" s="25">
        <v>313.39</v>
      </c>
      <c r="D27" s="25">
        <v>370.55</v>
      </c>
      <c r="E27" s="25">
        <v>215.5</v>
      </c>
      <c r="F27" s="25">
        <v>254.92</v>
      </c>
      <c r="G27" s="25">
        <v>262.14</v>
      </c>
      <c r="H27" s="25">
        <v>246.38</v>
      </c>
      <c r="I27" s="25">
        <v>318.65</v>
      </c>
      <c r="J27" s="25">
        <v>122.2</v>
      </c>
      <c r="K27" s="25">
        <f t="shared" si="5"/>
        <v>2470.9900000000002</v>
      </c>
      <c r="L27" s="54"/>
      <c r="M27" s="54"/>
      <c r="N27" s="54"/>
    </row>
    <row r="28" spans="1:14" ht="16.5" customHeight="1">
      <c r="A28" s="13" t="s">
        <v>77</v>
      </c>
      <c r="B28" s="25">
        <v>928.78</v>
      </c>
      <c r="C28" s="25">
        <v>778.47</v>
      </c>
      <c r="D28" s="25">
        <v>1035.95</v>
      </c>
      <c r="E28" s="25">
        <v>600.91</v>
      </c>
      <c r="F28" s="25">
        <v>644.36</v>
      </c>
      <c r="G28" s="25">
        <v>744.06</v>
      </c>
      <c r="H28" s="25">
        <v>718.82</v>
      </c>
      <c r="I28" s="25">
        <v>1034.18</v>
      </c>
      <c r="J28" s="25">
        <v>336.53</v>
      </c>
      <c r="K28" s="25">
        <f t="shared" si="5"/>
        <v>6822.0599999999995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9114.99</v>
      </c>
      <c r="E29" s="25"/>
      <c r="F29" s="25"/>
      <c r="G29" s="25"/>
      <c r="H29" s="25"/>
      <c r="I29" s="25">
        <v>95643.39</v>
      </c>
      <c r="J29" s="25">
        <v>0</v>
      </c>
      <c r="K29" s="25">
        <f t="shared" si="5"/>
        <v>104758.38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-105203.8</v>
      </c>
      <c r="C32" s="25">
        <f t="shared" si="8"/>
        <v>-74510.40000000001</v>
      </c>
      <c r="D32" s="25">
        <f t="shared" si="8"/>
        <v>-99870.79000000004</v>
      </c>
      <c r="E32" s="25">
        <f t="shared" si="8"/>
        <v>-92976.3</v>
      </c>
      <c r="F32" s="25">
        <f t="shared" si="8"/>
        <v>-46868.8</v>
      </c>
      <c r="G32" s="25">
        <f t="shared" si="8"/>
        <v>-81085.6</v>
      </c>
      <c r="H32" s="25">
        <f t="shared" si="8"/>
        <v>-26838.11</v>
      </c>
      <c r="I32" s="25">
        <f t="shared" si="8"/>
        <v>-73900.76</v>
      </c>
      <c r="J32" s="25">
        <f t="shared" si="8"/>
        <v>-24073.87000000001</v>
      </c>
      <c r="K32" s="25">
        <f aca="true" t="shared" si="9" ref="K32:K40">SUM(B32:J32)</f>
        <v>-625328.43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-105203.8</v>
      </c>
      <c r="C33" s="25">
        <f t="shared" si="10"/>
        <v>-74510.40000000001</v>
      </c>
      <c r="D33" s="25">
        <f t="shared" si="10"/>
        <v>-75696.75</v>
      </c>
      <c r="E33" s="25">
        <f t="shared" si="10"/>
        <v>-92976.3</v>
      </c>
      <c r="F33" s="25">
        <f t="shared" si="10"/>
        <v>-46868.8</v>
      </c>
      <c r="G33" s="25">
        <f t="shared" si="10"/>
        <v>-81085.6</v>
      </c>
      <c r="H33" s="25">
        <f t="shared" si="10"/>
        <v>-26838.11</v>
      </c>
      <c r="I33" s="25">
        <f t="shared" si="10"/>
        <v>-73900.76</v>
      </c>
      <c r="J33" s="25">
        <f t="shared" si="10"/>
        <v>-17075.61</v>
      </c>
      <c r="K33" s="25">
        <f t="shared" si="9"/>
        <v>-594156.13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-63470</v>
      </c>
      <c r="C34" s="25">
        <f t="shared" si="11"/>
        <v>-66646.8</v>
      </c>
      <c r="D34" s="25">
        <f t="shared" si="11"/>
        <v>-60623.2</v>
      </c>
      <c r="E34" s="25">
        <f t="shared" si="11"/>
        <v>-42750.4</v>
      </c>
      <c r="F34" s="25">
        <f t="shared" si="11"/>
        <v>-46868.8</v>
      </c>
      <c r="G34" s="25">
        <f t="shared" si="11"/>
        <v>-25181.2</v>
      </c>
      <c r="H34" s="25">
        <f t="shared" si="11"/>
        <v>-21986.8</v>
      </c>
      <c r="I34" s="25">
        <f t="shared" si="11"/>
        <v>-66330</v>
      </c>
      <c r="J34" s="25">
        <f t="shared" si="11"/>
        <v>-14740</v>
      </c>
      <c r="K34" s="25">
        <f t="shared" si="9"/>
        <v>-408597.2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-41733.8</v>
      </c>
      <c r="C37" s="25">
        <v>-7863.6</v>
      </c>
      <c r="D37" s="25">
        <v>-15073.55</v>
      </c>
      <c r="E37" s="25">
        <v>-50225.9</v>
      </c>
      <c r="F37" s="21">
        <v>0</v>
      </c>
      <c r="G37" s="25">
        <v>-55904.4</v>
      </c>
      <c r="H37" s="25">
        <v>-4851.31</v>
      </c>
      <c r="I37" s="25">
        <v>-7570.76</v>
      </c>
      <c r="J37" s="25">
        <v>-2335.61</v>
      </c>
      <c r="K37" s="25">
        <f t="shared" si="9"/>
        <v>-185558.93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0</v>
      </c>
      <c r="C38" s="22">
        <f t="shared" si="12"/>
        <v>0</v>
      </c>
      <c r="D38" s="22">
        <f t="shared" si="12"/>
        <v>-24174.040000000037</v>
      </c>
      <c r="E38" s="22">
        <f t="shared" si="12"/>
        <v>0</v>
      </c>
      <c r="F38" s="22">
        <f t="shared" si="12"/>
        <v>0</v>
      </c>
      <c r="G38" s="22">
        <f t="shared" si="12"/>
        <v>0</v>
      </c>
      <c r="H38" s="22">
        <f t="shared" si="12"/>
        <v>0</v>
      </c>
      <c r="I38" s="22">
        <f t="shared" si="12"/>
        <v>0</v>
      </c>
      <c r="J38" s="22">
        <f t="shared" si="12"/>
        <v>-6998.260000000009</v>
      </c>
      <c r="K38" s="25">
        <f t="shared" si="9"/>
        <v>-31172.300000000047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-24174.04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-6998.26</v>
      </c>
      <c r="K39" s="25">
        <f t="shared" si="9"/>
        <v>-31172.300000000003</v>
      </c>
      <c r="L39"/>
      <c r="M39"/>
      <c r="N39"/>
    </row>
    <row r="40" spans="1:14" ht="16.5" customHeight="1">
      <c r="A40" s="20" t="s">
        <v>16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5">
        <f t="shared" si="9"/>
        <v>0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1701000</v>
      </c>
      <c r="E46" s="12">
        <v>0</v>
      </c>
      <c r="F46" s="12">
        <v>0</v>
      </c>
      <c r="G46" s="12">
        <v>0</v>
      </c>
      <c r="H46" s="12">
        <v>1098000</v>
      </c>
      <c r="I46" s="12">
        <v>0</v>
      </c>
      <c r="J46" s="12">
        <v>517500</v>
      </c>
      <c r="K46" s="25">
        <f aca="true" t="shared" si="13" ref="K46:K53">SUM(B46:J46)</f>
        <v>3316500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-1701000</v>
      </c>
      <c r="E47" s="12">
        <v>0</v>
      </c>
      <c r="F47" s="12">
        <v>0</v>
      </c>
      <c r="G47" s="12">
        <v>0</v>
      </c>
      <c r="H47" s="12">
        <v>-1098000</v>
      </c>
      <c r="I47" s="12">
        <v>0</v>
      </c>
      <c r="J47" s="12">
        <v>-517500</v>
      </c>
      <c r="K47" s="25">
        <f t="shared" si="13"/>
        <v>-3316500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1659874.69</v>
      </c>
      <c r="C55" s="22">
        <f t="shared" si="15"/>
        <v>1581512.28</v>
      </c>
      <c r="D55" s="22">
        <f t="shared" si="15"/>
        <v>1950689.2000000002</v>
      </c>
      <c r="E55" s="22">
        <f t="shared" si="15"/>
        <v>1191383.2299999997</v>
      </c>
      <c r="F55" s="22">
        <f t="shared" si="15"/>
        <v>1320107.95</v>
      </c>
      <c r="G55" s="22">
        <f t="shared" si="15"/>
        <v>1357304.66</v>
      </c>
      <c r="H55" s="22">
        <f t="shared" si="15"/>
        <v>1229908.6799999997</v>
      </c>
      <c r="I55" s="22">
        <f t="shared" si="15"/>
        <v>1679250.2199999997</v>
      </c>
      <c r="J55" s="22">
        <f t="shared" si="15"/>
        <v>603582.7100000001</v>
      </c>
      <c r="K55" s="15">
        <f>SUM(B55:J55)</f>
        <v>12573613.620000001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1659874.69</v>
      </c>
      <c r="C61" s="5">
        <f t="shared" si="17"/>
        <v>1581512.28</v>
      </c>
      <c r="D61" s="5">
        <f t="shared" si="17"/>
        <v>1950689.2</v>
      </c>
      <c r="E61" s="5">
        <f t="shared" si="17"/>
        <v>1191383.23</v>
      </c>
      <c r="F61" s="5">
        <f t="shared" si="17"/>
        <v>1320107.95</v>
      </c>
      <c r="G61" s="5">
        <f t="shared" si="17"/>
        <v>1357304.66</v>
      </c>
      <c r="H61" s="5">
        <f t="shared" si="17"/>
        <v>1229908.68</v>
      </c>
      <c r="I61" s="5">
        <f>SUM(I62:I74)</f>
        <v>1679250.2200000002</v>
      </c>
      <c r="J61" s="5">
        <f t="shared" si="17"/>
        <v>603582.71</v>
      </c>
      <c r="K61" s="5">
        <f>SUM(K62:K74)</f>
        <v>12573613.620000001</v>
      </c>
      <c r="L61" s="4"/>
    </row>
    <row r="62" spans="1:12" ht="16.5" customHeight="1">
      <c r="A62" s="3" t="s">
        <v>56</v>
      </c>
      <c r="B62" s="56">
        <v>1454050.23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1454050.23</v>
      </c>
      <c r="L62"/>
    </row>
    <row r="63" spans="1:12" ht="16.5" customHeight="1">
      <c r="A63" s="3" t="s">
        <v>57</v>
      </c>
      <c r="B63" s="56">
        <v>205824.46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205824.46</v>
      </c>
      <c r="L63"/>
    </row>
    <row r="64" spans="1:12" ht="16.5" customHeight="1">
      <c r="A64" s="3" t="s">
        <v>4</v>
      </c>
      <c r="B64" s="57">
        <v>0</v>
      </c>
      <c r="C64" s="56">
        <v>1581512.28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1581512.28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1950689.2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1950689.2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1191383.23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1191383.23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1320107.95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1320107.95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1357304.66</v>
      </c>
      <c r="H68" s="57">
        <v>0</v>
      </c>
      <c r="I68" s="57">
        <v>0</v>
      </c>
      <c r="J68" s="57">
        <v>0</v>
      </c>
      <c r="K68" s="5">
        <f t="shared" si="18"/>
        <v>1357304.66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1229908.68</v>
      </c>
      <c r="I69" s="57">
        <v>0</v>
      </c>
      <c r="J69" s="57">
        <v>0</v>
      </c>
      <c r="K69" s="5">
        <f t="shared" si="18"/>
        <v>1229908.68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629550.91</v>
      </c>
      <c r="J71" s="57">
        <v>0</v>
      </c>
      <c r="K71" s="5">
        <f t="shared" si="18"/>
        <v>629550.91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1049699.31</v>
      </c>
      <c r="J72" s="57">
        <v>0</v>
      </c>
      <c r="K72" s="5">
        <f t="shared" si="18"/>
        <v>1049699.31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603582.71</v>
      </c>
      <c r="K73" s="5">
        <f t="shared" si="18"/>
        <v>603582.71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2024-06-19T14:50:29Z</dcterms:modified>
  <cp:category/>
  <cp:version/>
  <cp:contentType/>
  <cp:contentStatus/>
</cp:coreProperties>
</file>