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<sst xmlns="http://schemas.openxmlformats.org/spreadsheetml/2006/main" count="83" uniqueCount="82">
  <si>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</si>
  <si>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</si>
  <si>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</si>
  <si>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</si>
  <si>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</si>
  <si>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</si>
  <si>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</si>
  <si>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</si>
  <si>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</si>
  <si>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</si>
  <si>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</si>
  <si>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</si>
  <si>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</si>
  <si>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</si>
  <si>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</si>
  <si>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</si>
  <si>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</si>
  <si>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</si>
  <si>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</si>
  <si>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</si>
  <si>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</si>
  <si>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</si>
  <si>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</si>
  <si>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</si>
  <si>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</si>
  <si>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</si>
  <si>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</si>
  <si>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</si>
  <si>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</si>
  <si>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</si>
  <si>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</si>
  <si>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</si>
  <si>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</si>
  <si>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</si>
  <si>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</si>
  <si>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</si>
  <si>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</si>
  <si>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</si>
  <si>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</si>
  <si>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</si>
  <si>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</si>
  <si>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</si>
  <si>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</si>
  <si>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</si>
  <si>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</si>
  <si>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</si>
  <si>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</si>
  <si>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</si>
  <si>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</si>
  <si>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</si>
  <si>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</si>
  <si>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</si>
  <si>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</si>
  <si>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</si>
  <si>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</si>
  <si>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</si>
  <si>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</si>
  <si>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</si>
  <si>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</si>
  <si>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</si>
  <si>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</si>
  <si>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</si>
  <si>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</si>
  <si>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</si>
  <si>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</si>
  <si>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</si>
  <si>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</si>
  <si>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</si>
  <si>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</si>
  <si>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</si>
  <si>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</si>
  <si>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</si>
  <si>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</si>
  <si>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</si>
  <si>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</si>
  <si>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</si>
  <si>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</si>
  <si>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</si>
  <si>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</si>
  <si>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</si>
  <si>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22/06/24 - VENCIMENTO 28/06/24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</si>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</sst>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184528</v>
      </c>
      <c r="C7" s="41">
        <f aca="true" t="shared" si="0" ref="C7:J7">+C8+C11</f>
        <v>150884</v>
      </c>
      <c r="D7" s="41">
        <f t="shared" si="0"/>
        <v>203865</v>
      </c>
      <c r="E7" s="41">
        <f t="shared" si="0"/>
        <v>100260</v>
      </c>
      <c r="F7" s="41">
        <f t="shared" si="0"/>
        <v>143324</v>
      </c>
      <c r="G7" s="41">
        <f t="shared" si="0"/>
        <v>155537</v>
      </c>
      <c r="H7" s="41">
        <f t="shared" si="0"/>
        <v>174321</v>
      </c>
      <c r="I7" s="41">
        <f t="shared" si="0"/>
        <v>211296</v>
      </c>
      <c r="J7" s="41">
        <f t="shared" si="0"/>
        <v>50668</v>
      </c>
      <c r="K7" s="33">
        <f aca="true" t="shared" si="1" ref="K7:K13">SUM(B7:J7)</f>
        <v>1374683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10079</v>
      </c>
      <c r="C8" s="39">
        <f t="shared" si="2"/>
        <v>11528</v>
      </c>
      <c r="D8" s="39">
        <f t="shared" si="2"/>
        <v>12085</v>
      </c>
      <c r="E8" s="39">
        <f t="shared" si="2"/>
        <v>7355</v>
      </c>
      <c r="F8" s="39">
        <f t="shared" si="2"/>
        <v>7440</v>
      </c>
      <c r="G8" s="39">
        <f t="shared" si="2"/>
        <v>5015</v>
      </c>
      <c r="H8" s="39">
        <f t="shared" si="2"/>
        <v>4396</v>
      </c>
      <c r="I8" s="39">
        <f t="shared" si="2"/>
        <v>10399</v>
      </c>
      <c r="J8" s="39">
        <f t="shared" si="2"/>
        <v>1393</v>
      </c>
      <c r="K8" s="33">
        <f t="shared" si="1"/>
        <v>69690</v>
      </c>
      <c r="L8"/>
      <c r="M8"/>
      <c r="N8"/>
    </row>
    <row r="9" spans="1:14" ht="16.5" customHeight="1">
      <c r="A9" s="17" t="s">
        <v>32</v>
      </c>
      <c r="B9" s="39">
        <v>10065</v>
      </c>
      <c r="C9" s="39">
        <v>11527</v>
      </c>
      <c r="D9" s="39">
        <v>12085</v>
      </c>
      <c r="E9" s="39">
        <v>7111</v>
      </c>
      <c r="F9" s="39">
        <v>7440</v>
      </c>
      <c r="G9" s="39">
        <v>5011</v>
      </c>
      <c r="H9" s="39">
        <v>4396</v>
      </c>
      <c r="I9" s="39">
        <v>10364</v>
      </c>
      <c r="J9" s="39">
        <v>1393</v>
      </c>
      <c r="K9" s="33">
        <f t="shared" si="1"/>
        <v>69392</v>
      </c>
      <c r="L9"/>
      <c r="M9"/>
      <c r="N9"/>
    </row>
    <row r="10" spans="1:14" ht="16.5" customHeight="1">
      <c r="A10" s="17" t="s">
        <v>31</v>
      </c>
      <c r="B10" s="39">
        <v>14</v>
      </c>
      <c r="C10" s="39">
        <v>1</v>
      </c>
      <c r="D10" s="39">
        <v>0</v>
      </c>
      <c r="E10" s="39">
        <v>244</v>
      </c>
      <c r="F10" s="39">
        <v>0</v>
      </c>
      <c r="G10" s="39">
        <v>4</v>
      </c>
      <c r="H10" s="39">
        <v>0</v>
      </c>
      <c r="I10" s="39">
        <v>35</v>
      </c>
      <c r="J10" s="39">
        <v>0</v>
      </c>
      <c r="K10" s="33">
        <f t="shared" si="1"/>
        <v>298</v>
      </c>
      <c r="L10"/>
      <c r="M10"/>
      <c r="N10"/>
    </row>
    <row r="11" spans="1:14" ht="16.5" customHeight="1">
      <c r="A11" s="38" t="s">
        <v>67</v>
      </c>
      <c r="B11" s="37">
        <v>174449</v>
      </c>
      <c r="C11" s="37">
        <v>139356</v>
      </c>
      <c r="D11" s="37">
        <v>191780</v>
      </c>
      <c r="E11" s="37">
        <v>92905</v>
      </c>
      <c r="F11" s="37">
        <v>135884</v>
      </c>
      <c r="G11" s="37">
        <v>150522</v>
      </c>
      <c r="H11" s="37">
        <v>169925</v>
      </c>
      <c r="I11" s="37">
        <v>200897</v>
      </c>
      <c r="J11" s="37">
        <v>49275</v>
      </c>
      <c r="K11" s="33">
        <f t="shared" si="1"/>
        <v>1304993</v>
      </c>
      <c r="L11" s="54"/>
      <c r="M11" s="54"/>
      <c r="N11" s="54"/>
    </row>
    <row r="12" spans="1:14" ht="16.5" customHeight="1">
      <c r="A12" s="17" t="s">
        <v>79</v>
      </c>
      <c r="B12" s="37">
        <v>14203</v>
      </c>
      <c r="C12" s="37">
        <v>11897</v>
      </c>
      <c r="D12" s="37">
        <v>15900</v>
      </c>
      <c r="E12" s="37">
        <v>9867</v>
      </c>
      <c r="F12" s="37">
        <v>9523</v>
      </c>
      <c r="G12" s="37">
        <v>9263</v>
      </c>
      <c r="H12" s="37">
        <v>8557</v>
      </c>
      <c r="I12" s="37">
        <v>11235</v>
      </c>
      <c r="J12" s="37">
        <v>2182</v>
      </c>
      <c r="K12" s="33">
        <f t="shared" si="1"/>
        <v>92627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160246</v>
      </c>
      <c r="C13" s="37">
        <f>+C11-C12</f>
        <v>127459</v>
      </c>
      <c r="D13" s="37">
        <f>+D11-D12</f>
        <v>175880</v>
      </c>
      <c r="E13" s="37">
        <f aca="true" t="shared" si="3" ref="E13:J13">+E11-E12</f>
        <v>83038</v>
      </c>
      <c r="F13" s="37">
        <f t="shared" si="3"/>
        <v>126361</v>
      </c>
      <c r="G13" s="37">
        <f t="shared" si="3"/>
        <v>141259</v>
      </c>
      <c r="H13" s="37">
        <f t="shared" si="3"/>
        <v>161368</v>
      </c>
      <c r="I13" s="37">
        <f t="shared" si="3"/>
        <v>189662</v>
      </c>
      <c r="J13" s="37">
        <f t="shared" si="3"/>
        <v>47093</v>
      </c>
      <c r="K13" s="33">
        <f t="shared" si="1"/>
        <v>1212366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1.096038909593119</v>
      </c>
      <c r="C18" s="34">
        <v>1.161391882897047</v>
      </c>
      <c r="D18" s="34">
        <v>1.070002891904101</v>
      </c>
      <c r="E18" s="34">
        <v>1.361530422147052</v>
      </c>
      <c r="F18" s="34">
        <v>1.017061443730571</v>
      </c>
      <c r="G18" s="34">
        <v>1.165387327470207</v>
      </c>
      <c r="H18" s="34">
        <v>1.141501128638657</v>
      </c>
      <c r="I18" s="34">
        <v>1.049524107751677</v>
      </c>
      <c r="J18" s="34">
        <v>1.05632879389186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947287.1</v>
      </c>
      <c r="C20" s="31">
        <f aca="true" t="shared" si="4" ref="C20:J20">SUM(C21:C30)</f>
        <v>915829.63</v>
      </c>
      <c r="D20" s="31">
        <f t="shared" si="4"/>
        <v>1260348.0999999999</v>
      </c>
      <c r="E20" s="31">
        <f t="shared" si="4"/>
        <v>684911.9000000001</v>
      </c>
      <c r="F20" s="31">
        <f t="shared" si="4"/>
        <v>769126.07</v>
      </c>
      <c r="G20" s="31">
        <f t="shared" si="4"/>
        <v>961183.3400000001</v>
      </c>
      <c r="H20" s="31">
        <f t="shared" si="4"/>
        <v>849196.5</v>
      </c>
      <c r="I20" s="31">
        <f t="shared" si="4"/>
        <v>1052865.26</v>
      </c>
      <c r="J20" s="31">
        <f t="shared" si="4"/>
        <v>262187.55000000005</v>
      </c>
      <c r="K20" s="31">
        <f aca="true" t="shared" si="5" ref="K20:K29">SUM(B20:J20)</f>
        <v>7702935.45</v>
      </c>
      <c r="L20"/>
      <c r="M20"/>
      <c r="N20"/>
    </row>
    <row r="21" spans="1:14" ht="16.5" customHeight="1">
      <c r="A21" s="30" t="s">
        <v>28</v>
      </c>
      <c r="B21" s="53">
        <f>ROUND((B15+B16)*B7,2)</f>
        <v>833125.47</v>
      </c>
      <c r="C21" s="53">
        <f>ROUND((C15+C16)*C7,2)</f>
        <v>748384.64</v>
      </c>
      <c r="D21" s="53">
        <f aca="true" t="shared" si="6" ref="D21:J21">ROUND((D15+D16)*D7,2)</f>
        <v>1120951.7</v>
      </c>
      <c r="E21" s="53">
        <f t="shared" si="6"/>
        <v>479302.96</v>
      </c>
      <c r="F21" s="53">
        <f t="shared" si="6"/>
        <v>725090.45</v>
      </c>
      <c r="G21" s="53">
        <f t="shared" si="6"/>
        <v>794840.73</v>
      </c>
      <c r="H21" s="53">
        <f t="shared" si="6"/>
        <v>709312.15</v>
      </c>
      <c r="I21" s="53">
        <f t="shared" si="6"/>
        <v>868468.82</v>
      </c>
      <c r="J21" s="53">
        <f t="shared" si="6"/>
        <v>235646.73</v>
      </c>
      <c r="K21" s="25">
        <f t="shared" si="5"/>
        <v>6515123.65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80012.46</v>
      </c>
      <c r="C22" s="25">
        <f t="shared" si="7"/>
        <v>120783.21</v>
      </c>
      <c r="D22" s="25">
        <f t="shared" si="7"/>
        <v>78469.86</v>
      </c>
      <c r="E22" s="25">
        <f t="shared" si="7"/>
        <v>173282.6</v>
      </c>
      <c r="F22" s="25">
        <f t="shared" si="7"/>
        <v>12371.09</v>
      </c>
      <c r="G22" s="25">
        <f t="shared" si="7"/>
        <v>131456.58</v>
      </c>
      <c r="H22" s="25">
        <f t="shared" si="7"/>
        <v>100368.47</v>
      </c>
      <c r="I22" s="25">
        <f t="shared" si="7"/>
        <v>43010.14</v>
      </c>
      <c r="J22" s="25">
        <f t="shared" si="7"/>
        <v>13273.7</v>
      </c>
      <c r="K22" s="25">
        <f t="shared" si="5"/>
        <v>753028.11</v>
      </c>
      <c r="L22"/>
      <c r="M22"/>
      <c r="N22"/>
    </row>
    <row r="23" spans="1:14" ht="16.5" customHeight="1">
      <c r="A23" s="13" t="s">
        <v>26</v>
      </c>
      <c r="B23" s="25">
        <v>29777.59</v>
      </c>
      <c r="C23" s="25">
        <v>40707.54</v>
      </c>
      <c r="D23" s="25">
        <v>43254.9</v>
      </c>
      <c r="E23" s="25">
        <v>25122.38</v>
      </c>
      <c r="F23" s="25">
        <v>27923.25</v>
      </c>
      <c r="G23" s="25">
        <v>30784.6</v>
      </c>
      <c r="H23" s="25">
        <v>33775.52</v>
      </c>
      <c r="I23" s="25">
        <v>39439.87</v>
      </c>
      <c r="J23" s="25">
        <v>10633.25</v>
      </c>
      <c r="K23" s="25">
        <f t="shared" si="5"/>
        <v>281418.9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1246.49</v>
      </c>
      <c r="C26" s="25">
        <v>1204.28</v>
      </c>
      <c r="D26" s="25">
        <v>1657.29</v>
      </c>
      <c r="E26" s="25">
        <v>900.4</v>
      </c>
      <c r="F26" s="25">
        <v>1012.95</v>
      </c>
      <c r="G26" s="25">
        <v>1266.18</v>
      </c>
      <c r="H26" s="25">
        <v>1117.06</v>
      </c>
      <c r="I26" s="25">
        <v>1384.36</v>
      </c>
      <c r="J26" s="25">
        <v>346.09</v>
      </c>
      <c r="K26" s="25">
        <f t="shared" si="5"/>
        <v>10135.1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95551.14</v>
      </c>
      <c r="J29" s="25"/>
      <c r="K29" s="25">
        <f t="shared" si="5"/>
        <v>104671.84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-44286</v>
      </c>
      <c r="C32" s="25">
        <f t="shared" si="8"/>
        <v>-50718.8</v>
      </c>
      <c r="D32" s="25">
        <f t="shared" si="8"/>
        <v>-1121348.04</v>
      </c>
      <c r="E32" s="25">
        <f t="shared" si="8"/>
        <v>-31288.4</v>
      </c>
      <c r="F32" s="25">
        <f t="shared" si="8"/>
        <v>-32736</v>
      </c>
      <c r="G32" s="25">
        <f t="shared" si="8"/>
        <v>-22048.4</v>
      </c>
      <c r="H32" s="25">
        <f t="shared" si="8"/>
        <v>-712342.4</v>
      </c>
      <c r="I32" s="25">
        <f t="shared" si="8"/>
        <v>-45601.6</v>
      </c>
      <c r="J32" s="25">
        <f t="shared" si="8"/>
        <v>-229127.46000000002</v>
      </c>
      <c r="K32" s="25">
        <f aca="true" t="shared" si="9" ref="K32:K40">SUM(B32:J32)</f>
        <v>-2289497.1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-44286</v>
      </c>
      <c r="C33" s="25">
        <f t="shared" si="10"/>
        <v>-50718.8</v>
      </c>
      <c r="D33" s="25">
        <f t="shared" si="10"/>
        <v>-53174</v>
      </c>
      <c r="E33" s="25">
        <f t="shared" si="10"/>
        <v>-31288.4</v>
      </c>
      <c r="F33" s="25">
        <f t="shared" si="10"/>
        <v>-32736</v>
      </c>
      <c r="G33" s="25">
        <f t="shared" si="10"/>
        <v>-22048.4</v>
      </c>
      <c r="H33" s="25">
        <f t="shared" si="10"/>
        <v>-19342.4</v>
      </c>
      <c r="I33" s="25">
        <f t="shared" si="10"/>
        <v>-45601.6</v>
      </c>
      <c r="J33" s="25">
        <f t="shared" si="10"/>
        <v>-6129.2</v>
      </c>
      <c r="K33" s="25">
        <f t="shared" si="9"/>
        <v>-305324.8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-44286</v>
      </c>
      <c r="C34" s="25">
        <f t="shared" si="11"/>
        <v>-50718.8</v>
      </c>
      <c r="D34" s="25">
        <f t="shared" si="11"/>
        <v>-53174</v>
      </c>
      <c r="E34" s="25">
        <f t="shared" si="11"/>
        <v>-31288.4</v>
      </c>
      <c r="F34" s="25">
        <f t="shared" si="11"/>
        <v>-32736</v>
      </c>
      <c r="G34" s="25">
        <f t="shared" si="11"/>
        <v>-22048.4</v>
      </c>
      <c r="H34" s="25">
        <f t="shared" si="11"/>
        <v>-19342.4</v>
      </c>
      <c r="I34" s="25">
        <f t="shared" si="11"/>
        <v>-45601.6</v>
      </c>
      <c r="J34" s="25">
        <f t="shared" si="11"/>
        <v>-6129.2</v>
      </c>
      <c r="K34" s="25">
        <f t="shared" si="9"/>
        <v>-305324.8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-1068174.04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-222998.26</v>
      </c>
      <c r="K38" s="25">
        <f t="shared" si="9"/>
        <v>-1984172.3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903001.1</v>
      </c>
      <c r="C55" s="22">
        <f t="shared" si="15"/>
        <v>865110.83</v>
      </c>
      <c r="D55" s="22">
        <f t="shared" si="15"/>
        <v>139000.05999999982</v>
      </c>
      <c r="E55" s="22">
        <f t="shared" si="15"/>
        <v>653623.5000000001</v>
      </c>
      <c r="F55" s="22">
        <f t="shared" si="15"/>
        <v>736390.07</v>
      </c>
      <c r="G55" s="22">
        <f t="shared" si="15"/>
        <v>939134.9400000001</v>
      </c>
      <c r="H55" s="22">
        <f t="shared" si="15"/>
        <v>136854.09999999998</v>
      </c>
      <c r="I55" s="22">
        <f t="shared" si="15"/>
        <v>1007263.66</v>
      </c>
      <c r="J55" s="22">
        <f t="shared" si="15"/>
        <v>33060.090000000026</v>
      </c>
      <c r="K55" s="15">
        <f>SUM(B55:J55)</f>
        <v>5413438.35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903001.1</v>
      </c>
      <c r="C61" s="5">
        <f t="shared" si="17"/>
        <v>865110.83</v>
      </c>
      <c r="D61" s="5">
        <f t="shared" si="17"/>
        <v>139000.06</v>
      </c>
      <c r="E61" s="5">
        <f t="shared" si="17"/>
        <v>653623.5</v>
      </c>
      <c r="F61" s="5">
        <f t="shared" si="17"/>
        <v>736390.07</v>
      </c>
      <c r="G61" s="5">
        <f t="shared" si="17"/>
        <v>939134.94</v>
      </c>
      <c r="H61" s="5">
        <f t="shared" si="17"/>
        <v>136854.1</v>
      </c>
      <c r="I61" s="5">
        <f>SUM(I62:I74)</f>
        <v>1007263.6699999999</v>
      </c>
      <c r="J61" s="5">
        <f t="shared" si="17"/>
        <v>33060.09</v>
      </c>
      <c r="K61" s="5">
        <f>SUM(K62:K74)</f>
        <v>5413438.359999999</v>
      </c>
      <c r="L61" s="4"/>
    </row>
    <row r="62" spans="1:12" ht="16.5" customHeight="1">
      <c r="A62" s="3" t="s">
        <v>56</v>
      </c>
      <c r="B62" s="56">
        <v>791119.26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791119.26</v>
      </c>
      <c r="L62"/>
    </row>
    <row r="63" spans="1:12" ht="16.5" customHeight="1">
      <c r="A63" s="3" t="s">
        <v>57</v>
      </c>
      <c r="B63" s="56">
        <v>111881.84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111881.84</v>
      </c>
      <c r="L63"/>
    </row>
    <row r="64" spans="1:12" ht="16.5" customHeight="1">
      <c r="A64" s="3" t="s">
        <v>4</v>
      </c>
      <c r="B64" s="57">
        <v>0</v>
      </c>
      <c r="C64" s="56">
        <v>865110.83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865110.83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139000.06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139000.06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653623.5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653623.5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736390.07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736390.07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939134.94</v>
      </c>
      <c r="H68" s="57">
        <v>0</v>
      </c>
      <c r="I68" s="57">
        <v>0</v>
      </c>
      <c r="J68" s="57">
        <v>0</v>
      </c>
      <c r="K68" s="5">
        <f t="shared" si="18"/>
        <v>939134.94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136854.1</v>
      </c>
      <c r="I69" s="57">
        <v>0</v>
      </c>
      <c r="J69" s="57">
        <v>0</v>
      </c>
      <c r="K69" s="5">
        <f t="shared" si="18"/>
        <v>136854.1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403409.1</v>
      </c>
      <c r="J71" s="57">
        <v>0</v>
      </c>
      <c r="K71" s="5">
        <f t="shared" si="18"/>
        <v>403409.1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603854.57</v>
      </c>
      <c r="J72" s="57">
        <v>0</v>
      </c>
      <c r="K72" s="5">
        <f t="shared" si="18"/>
        <v>603854.57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33060.09</v>
      </c>
      <c r="K73" s="5">
        <f t="shared" si="18"/>
        <v>33060.09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2024-06-27T23:37:14Z</dcterms:modified>
  <cp:category/>
  <cp:version/>
  <cp:contentType/>
  <cp:contentStatus/>
</cp:coreProperties>
</file>