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<sst xmlns="http://schemas.openxmlformats.org/spreadsheetml/2006/main" count="83" uniqueCount="82">
  <si>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</si>
  <si>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</si>
  <si>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</si>
  <si>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</si>
  <si>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</si>
  <si>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</si>
  <si>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</si>
  <si>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</si>
  <si>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</si>
  <si>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</si>
  <si>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</si>
  <si>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</si>
  <si>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</si>
  <si>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</si>
  <si>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</si>
  <si>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</si>
  <si>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</si>
  <si>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</si>
  <si>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</si>
  <si>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</si>
  <si>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</si>
  <si>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</si>
  <si>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</si>
  <si>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</si>
  <si>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</si>
  <si>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</si>
  <si>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</si>
  <si>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</si>
  <si>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</si>
  <si>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</si>
  <si>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</si>
  <si>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</si>
  <si>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</si>
  <si>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</si>
  <si>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</si>
  <si>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</si>
  <si>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</si>
  <si>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</si>
  <si>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</si>
  <si>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</si>
  <si>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</si>
  <si>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</si>
  <si>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</si>
  <si>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</si>
  <si>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</si>
  <si>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</si>
  <si>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</si>
  <si>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</si>
  <si>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</si>
  <si>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</si>
  <si>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</si>
  <si>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</si>
  <si>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</si>
  <si>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</si>
  <si>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</si>
  <si>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</si>
  <si>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</si>
  <si>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</si>
  <si>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</si>
  <si>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</si>
  <si>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</si>
  <si>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</si>
  <si>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</si>
  <si>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</si>
  <si>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</si>
  <si>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</si>
  <si>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</si>
  <si>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</si>
  <si>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</si>
  <si>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</si>
  <si>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</si>
  <si>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</si>
  <si>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</si>
  <si>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</si>
  <si>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</si>
  <si>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</si>
  <si>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</si>
  <si>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</si>
  <si>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</si>
  <si>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</si>
  <si>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26/06/24 - VENCIMENTO 03/07/24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</si>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</sst>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344575</v>
      </c>
      <c r="C7" s="41">
        <f aca="true" t="shared" si="0" ref="C7:J7">+C8+C11</f>
        <v>282859</v>
      </c>
      <c r="D7" s="41">
        <f t="shared" si="0"/>
        <v>332652</v>
      </c>
      <c r="E7" s="41">
        <f t="shared" si="0"/>
        <v>191922</v>
      </c>
      <c r="F7" s="41">
        <f t="shared" si="0"/>
        <v>249441</v>
      </c>
      <c r="G7" s="41">
        <f t="shared" si="0"/>
        <v>235037</v>
      </c>
      <c r="H7" s="41">
        <f t="shared" si="0"/>
        <v>256867</v>
      </c>
      <c r="I7" s="41">
        <f t="shared" si="0"/>
        <v>375878</v>
      </c>
      <c r="J7" s="41">
        <f t="shared" si="0"/>
        <v>122214</v>
      </c>
      <c r="K7" s="33">
        <f aca="true" t="shared" si="1" ref="K7:K13">SUM(B7:J7)</f>
        <v>2391445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14103</v>
      </c>
      <c r="C8" s="39">
        <f t="shared" si="2"/>
        <v>14493</v>
      </c>
      <c r="D8" s="39">
        <f t="shared" si="2"/>
        <v>13161</v>
      </c>
      <c r="E8" s="39">
        <f t="shared" si="2"/>
        <v>9510</v>
      </c>
      <c r="F8" s="39">
        <f t="shared" si="2"/>
        <v>10376</v>
      </c>
      <c r="G8" s="39">
        <f t="shared" si="2"/>
        <v>5462</v>
      </c>
      <c r="H8" s="39">
        <f t="shared" si="2"/>
        <v>4392</v>
      </c>
      <c r="I8" s="39">
        <f t="shared" si="2"/>
        <v>14362</v>
      </c>
      <c r="J8" s="39">
        <f t="shared" si="2"/>
        <v>3191</v>
      </c>
      <c r="K8" s="33">
        <f t="shared" si="1"/>
        <v>89050</v>
      </c>
      <c r="L8"/>
      <c r="M8"/>
      <c r="N8"/>
    </row>
    <row r="9" spans="1:14" ht="16.5" customHeight="1">
      <c r="A9" s="17" t="s">
        <v>32</v>
      </c>
      <c r="B9" s="39">
        <v>14046</v>
      </c>
      <c r="C9" s="39">
        <v>14493</v>
      </c>
      <c r="D9" s="39">
        <v>13157</v>
      </c>
      <c r="E9" s="39">
        <v>9208</v>
      </c>
      <c r="F9" s="39">
        <v>10355</v>
      </c>
      <c r="G9" s="39">
        <v>5460</v>
      </c>
      <c r="H9" s="39">
        <v>4392</v>
      </c>
      <c r="I9" s="39">
        <v>14320</v>
      </c>
      <c r="J9" s="39">
        <v>3191</v>
      </c>
      <c r="K9" s="33">
        <f t="shared" si="1"/>
        <v>88622</v>
      </c>
      <c r="L9"/>
      <c r="M9"/>
      <c r="N9"/>
    </row>
    <row r="10" spans="1:14" ht="16.5" customHeight="1">
      <c r="A10" s="17" t="s">
        <v>31</v>
      </c>
      <c r="B10" s="39">
        <v>57</v>
      </c>
      <c r="C10" s="39">
        <v>0</v>
      </c>
      <c r="D10" s="39">
        <v>4</v>
      </c>
      <c r="E10" s="39">
        <v>302</v>
      </c>
      <c r="F10" s="39">
        <v>21</v>
      </c>
      <c r="G10" s="39">
        <v>2</v>
      </c>
      <c r="H10" s="39">
        <v>0</v>
      </c>
      <c r="I10" s="39">
        <v>42</v>
      </c>
      <c r="J10" s="39">
        <v>0</v>
      </c>
      <c r="K10" s="33">
        <f t="shared" si="1"/>
        <v>428</v>
      </c>
      <c r="L10"/>
      <c r="M10"/>
      <c r="N10"/>
    </row>
    <row r="11" spans="1:14" ht="16.5" customHeight="1">
      <c r="A11" s="38" t="s">
        <v>67</v>
      </c>
      <c r="B11" s="37">
        <v>330472</v>
      </c>
      <c r="C11" s="37">
        <v>268366</v>
      </c>
      <c r="D11" s="37">
        <v>319491</v>
      </c>
      <c r="E11" s="37">
        <v>182412</v>
      </c>
      <c r="F11" s="37">
        <v>239065</v>
      </c>
      <c r="G11" s="37">
        <v>229575</v>
      </c>
      <c r="H11" s="37">
        <v>252475</v>
      </c>
      <c r="I11" s="37">
        <v>361516</v>
      </c>
      <c r="J11" s="37">
        <v>119023</v>
      </c>
      <c r="K11" s="33">
        <f t="shared" si="1"/>
        <v>2302395</v>
      </c>
      <c r="L11" s="54"/>
      <c r="M11" s="54"/>
      <c r="N11" s="54"/>
    </row>
    <row r="12" spans="1:14" ht="16.5" customHeight="1">
      <c r="A12" s="17" t="s">
        <v>79</v>
      </c>
      <c r="B12" s="37">
        <v>23827</v>
      </c>
      <c r="C12" s="37">
        <v>20798</v>
      </c>
      <c r="D12" s="37">
        <v>25569</v>
      </c>
      <c r="E12" s="37">
        <v>17646</v>
      </c>
      <c r="F12" s="37">
        <v>15298</v>
      </c>
      <c r="G12" s="37">
        <v>14337</v>
      </c>
      <c r="H12" s="37">
        <v>13634</v>
      </c>
      <c r="I12" s="37">
        <v>20020</v>
      </c>
      <c r="J12" s="37">
        <v>5320</v>
      </c>
      <c r="K12" s="33">
        <f t="shared" si="1"/>
        <v>156449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306645</v>
      </c>
      <c r="C13" s="37">
        <f>+C11-C12</f>
        <v>247568</v>
      </c>
      <c r="D13" s="37">
        <f>+D11-D12</f>
        <v>293922</v>
      </c>
      <c r="E13" s="37">
        <f aca="true" t="shared" si="3" ref="E13:J13">+E11-E12</f>
        <v>164766</v>
      </c>
      <c r="F13" s="37">
        <f t="shared" si="3"/>
        <v>223767</v>
      </c>
      <c r="G13" s="37">
        <f t="shared" si="3"/>
        <v>215238</v>
      </c>
      <c r="H13" s="37">
        <f t="shared" si="3"/>
        <v>238841</v>
      </c>
      <c r="I13" s="37">
        <f t="shared" si="3"/>
        <v>341496</v>
      </c>
      <c r="J13" s="37">
        <f t="shared" si="3"/>
        <v>113703</v>
      </c>
      <c r="K13" s="33">
        <f t="shared" si="1"/>
        <v>2145946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1.087293891583168</v>
      </c>
      <c r="C18" s="34">
        <v>1.134110153595596</v>
      </c>
      <c r="D18" s="34">
        <v>1.077555426483106</v>
      </c>
      <c r="E18" s="34">
        <v>1.347277140617947</v>
      </c>
      <c r="F18" s="34">
        <v>1.029714185092692</v>
      </c>
      <c r="G18" s="34">
        <v>1.151631115877234</v>
      </c>
      <c r="H18" s="34">
        <v>1.150890746201779</v>
      </c>
      <c r="I18" s="34">
        <v>1.019142546106966</v>
      </c>
      <c r="J18" s="34">
        <v>1.052228004240331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1756831.84</v>
      </c>
      <c r="C20" s="31">
        <f aca="true" t="shared" si="4" ref="C20:J20">SUM(C21:C30)</f>
        <v>1661948.5</v>
      </c>
      <c r="D20" s="31">
        <f t="shared" si="4"/>
        <v>2052152.67</v>
      </c>
      <c r="E20" s="31">
        <f t="shared" si="4"/>
        <v>1285959.9</v>
      </c>
      <c r="F20" s="31">
        <f t="shared" si="4"/>
        <v>1348673.4900000002</v>
      </c>
      <c r="G20" s="31">
        <f t="shared" si="4"/>
        <v>1429415.8400000003</v>
      </c>
      <c r="H20" s="31">
        <f t="shared" si="4"/>
        <v>1251551.13</v>
      </c>
      <c r="I20" s="31">
        <f t="shared" si="4"/>
        <v>1747807.61</v>
      </c>
      <c r="J20" s="31">
        <f t="shared" si="4"/>
        <v>621594.5700000001</v>
      </c>
      <c r="K20" s="31">
        <f aca="true" t="shared" si="5" ref="K20:K29">SUM(B20:J20)</f>
        <v>13155935.55</v>
      </c>
      <c r="L20"/>
      <c r="M20"/>
      <c r="N20"/>
    </row>
    <row r="21" spans="1:14" ht="16.5" customHeight="1">
      <c r="A21" s="30" t="s">
        <v>28</v>
      </c>
      <c r="B21" s="53">
        <f>ROUND((B15+B16)*B7,2)</f>
        <v>1555721.67</v>
      </c>
      <c r="C21" s="53">
        <f>ROUND((C15+C16)*C7,2)</f>
        <v>1402980.64</v>
      </c>
      <c r="D21" s="53">
        <f aca="true" t="shared" si="6" ref="D21:J21">ROUND((D15+D16)*D7,2)</f>
        <v>1829087.02</v>
      </c>
      <c r="E21" s="53">
        <f t="shared" si="6"/>
        <v>917502.31</v>
      </c>
      <c r="F21" s="53">
        <f t="shared" si="6"/>
        <v>1261946.96</v>
      </c>
      <c r="G21" s="53">
        <f t="shared" si="6"/>
        <v>1201109.58</v>
      </c>
      <c r="H21" s="53">
        <f t="shared" si="6"/>
        <v>1045191.82</v>
      </c>
      <c r="I21" s="53">
        <f t="shared" si="6"/>
        <v>1544933.76</v>
      </c>
      <c r="J21" s="53">
        <f t="shared" si="6"/>
        <v>568392.87</v>
      </c>
      <c r="K21" s="25">
        <f t="shared" si="5"/>
        <v>11326866.629999999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135805</v>
      </c>
      <c r="C22" s="25">
        <f t="shared" si="7"/>
        <v>188153.95</v>
      </c>
      <c r="D22" s="25">
        <f t="shared" si="7"/>
        <v>141855.62</v>
      </c>
      <c r="E22" s="25">
        <f t="shared" si="7"/>
        <v>318627.58</v>
      </c>
      <c r="F22" s="25">
        <f t="shared" si="7"/>
        <v>37497.73</v>
      </c>
      <c r="G22" s="25">
        <f t="shared" si="7"/>
        <v>182125.59</v>
      </c>
      <c r="H22" s="25">
        <f t="shared" si="7"/>
        <v>157709.77</v>
      </c>
      <c r="I22" s="25">
        <f t="shared" si="7"/>
        <v>29573.97</v>
      </c>
      <c r="J22" s="25">
        <f t="shared" si="7"/>
        <v>29686.03</v>
      </c>
      <c r="K22" s="25">
        <f t="shared" si="5"/>
        <v>1221035.24</v>
      </c>
      <c r="L22"/>
      <c r="M22"/>
      <c r="N22"/>
    </row>
    <row r="23" spans="1:14" ht="16.5" customHeight="1">
      <c r="A23" s="13" t="s">
        <v>26</v>
      </c>
      <c r="B23" s="25">
        <v>60765.03</v>
      </c>
      <c r="C23" s="25">
        <v>64725.74</v>
      </c>
      <c r="D23" s="25">
        <v>63544.01</v>
      </c>
      <c r="E23" s="25">
        <v>42490.99</v>
      </c>
      <c r="F23" s="25">
        <v>45414.37</v>
      </c>
      <c r="G23" s="25">
        <v>42194.6</v>
      </c>
      <c r="H23" s="25">
        <v>43018.92</v>
      </c>
      <c r="I23" s="25">
        <v>71270.99</v>
      </c>
      <c r="J23" s="25">
        <v>20727.04</v>
      </c>
      <c r="K23" s="25">
        <f t="shared" si="5"/>
        <v>454151.68999999994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1415.31</v>
      </c>
      <c r="C26" s="25">
        <v>1339.34</v>
      </c>
      <c r="D26" s="25">
        <v>1651.67</v>
      </c>
      <c r="E26" s="25">
        <v>1035.46</v>
      </c>
      <c r="F26" s="25">
        <v>1086.1</v>
      </c>
      <c r="G26" s="25">
        <v>1150.82</v>
      </c>
      <c r="H26" s="25">
        <v>1007.32</v>
      </c>
      <c r="I26" s="25">
        <v>1406.87</v>
      </c>
      <c r="J26" s="25">
        <v>500.85</v>
      </c>
      <c r="K26" s="25">
        <f t="shared" si="5"/>
        <v>10593.74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928.52</v>
      </c>
      <c r="C28" s="25">
        <v>777.34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1036.7</v>
      </c>
      <c r="J28" s="25">
        <v>336.53</v>
      </c>
      <c r="K28" s="25">
        <f t="shared" si="5"/>
        <v>6823.19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95608.57</v>
      </c>
      <c r="J29" s="25"/>
      <c r="K29" s="25">
        <f t="shared" si="5"/>
        <v>104729.27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-107221.53</v>
      </c>
      <c r="C32" s="25">
        <f t="shared" si="8"/>
        <v>-72284.3</v>
      </c>
      <c r="D32" s="25">
        <f t="shared" si="8"/>
        <v>-98435.74000000003</v>
      </c>
      <c r="E32" s="25">
        <f t="shared" si="8"/>
        <v>-97089.01</v>
      </c>
      <c r="F32" s="25">
        <f t="shared" si="8"/>
        <v>-45562</v>
      </c>
      <c r="G32" s="25">
        <f t="shared" si="8"/>
        <v>-90456.66</v>
      </c>
      <c r="H32" s="25">
        <f t="shared" si="8"/>
        <v>-26372.079999999998</v>
      </c>
      <c r="I32" s="25">
        <f t="shared" si="8"/>
        <v>-74005.70999999999</v>
      </c>
      <c r="J32" s="25">
        <f t="shared" si="8"/>
        <v>-24431.500000000007</v>
      </c>
      <c r="K32" s="25">
        <f aca="true" t="shared" si="9" ref="K32:K40">SUM(B32:J32)</f>
        <v>-635858.53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-107221.53</v>
      </c>
      <c r="C33" s="25">
        <f t="shared" si="10"/>
        <v>-72284.3</v>
      </c>
      <c r="D33" s="25">
        <f t="shared" si="10"/>
        <v>-74261.7</v>
      </c>
      <c r="E33" s="25">
        <f t="shared" si="10"/>
        <v>-97089.01</v>
      </c>
      <c r="F33" s="25">
        <f t="shared" si="10"/>
        <v>-45562</v>
      </c>
      <c r="G33" s="25">
        <f t="shared" si="10"/>
        <v>-90456.66</v>
      </c>
      <c r="H33" s="25">
        <f t="shared" si="10"/>
        <v>-26372.079999999998</v>
      </c>
      <c r="I33" s="25">
        <f t="shared" si="10"/>
        <v>-74005.70999999999</v>
      </c>
      <c r="J33" s="25">
        <f t="shared" si="10"/>
        <v>-17433.239999999998</v>
      </c>
      <c r="K33" s="25">
        <f t="shared" si="9"/>
        <v>-604686.2300000001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-61802.4</v>
      </c>
      <c r="C34" s="25">
        <f t="shared" si="11"/>
        <v>-63769.2</v>
      </c>
      <c r="D34" s="25">
        <f t="shared" si="11"/>
        <v>-57890.8</v>
      </c>
      <c r="E34" s="25">
        <f t="shared" si="11"/>
        <v>-40515.2</v>
      </c>
      <c r="F34" s="25">
        <f t="shared" si="11"/>
        <v>-45562</v>
      </c>
      <c r="G34" s="25">
        <f t="shared" si="11"/>
        <v>-24024</v>
      </c>
      <c r="H34" s="25">
        <f t="shared" si="11"/>
        <v>-19324.8</v>
      </c>
      <c r="I34" s="25">
        <f t="shared" si="11"/>
        <v>-63008</v>
      </c>
      <c r="J34" s="25">
        <f t="shared" si="11"/>
        <v>-14040.4</v>
      </c>
      <c r="K34" s="25">
        <f t="shared" si="9"/>
        <v>-389936.80000000005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-45419.13</v>
      </c>
      <c r="C37" s="25">
        <v>-8515.1</v>
      </c>
      <c r="D37" s="25">
        <v>-16370.9</v>
      </c>
      <c r="E37" s="25">
        <v>-56573.81</v>
      </c>
      <c r="F37" s="21">
        <v>0</v>
      </c>
      <c r="G37" s="25">
        <v>-66432.66</v>
      </c>
      <c r="H37" s="25">
        <v>-7047.28</v>
      </c>
      <c r="I37" s="25">
        <v>-10997.71</v>
      </c>
      <c r="J37" s="25">
        <v>-3392.84</v>
      </c>
      <c r="K37" s="25">
        <f t="shared" si="9"/>
        <v>-214749.42999999996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-24174.040000000037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-6998.260000000009</v>
      </c>
      <c r="K38" s="25">
        <f t="shared" si="9"/>
        <v>-31172.300000000047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1649610.31</v>
      </c>
      <c r="C55" s="22">
        <f t="shared" si="15"/>
        <v>1589664.2</v>
      </c>
      <c r="D55" s="22">
        <f t="shared" si="15"/>
        <v>1953716.93</v>
      </c>
      <c r="E55" s="22">
        <f t="shared" si="15"/>
        <v>1188870.89</v>
      </c>
      <c r="F55" s="22">
        <f t="shared" si="15"/>
        <v>1303111.4900000002</v>
      </c>
      <c r="G55" s="22">
        <f t="shared" si="15"/>
        <v>1338959.1800000004</v>
      </c>
      <c r="H55" s="22">
        <f t="shared" si="15"/>
        <v>1225179.0499999998</v>
      </c>
      <c r="I55" s="22">
        <f t="shared" si="15"/>
        <v>1673801.9000000001</v>
      </c>
      <c r="J55" s="22">
        <f t="shared" si="15"/>
        <v>597163.0700000001</v>
      </c>
      <c r="K55" s="15">
        <f>SUM(B55:J55)</f>
        <v>12520077.020000001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1649610.31</v>
      </c>
      <c r="C61" s="5">
        <f t="shared" si="17"/>
        <v>1589664.2</v>
      </c>
      <c r="D61" s="5">
        <f t="shared" si="17"/>
        <v>1953716.93</v>
      </c>
      <c r="E61" s="5">
        <f t="shared" si="17"/>
        <v>1188870.89</v>
      </c>
      <c r="F61" s="5">
        <f t="shared" si="17"/>
        <v>1303111.49</v>
      </c>
      <c r="G61" s="5">
        <f t="shared" si="17"/>
        <v>1338959.18</v>
      </c>
      <c r="H61" s="5">
        <f t="shared" si="17"/>
        <v>1225179.05</v>
      </c>
      <c r="I61" s="5">
        <f>SUM(I62:I74)</f>
        <v>1673801.8900000001</v>
      </c>
      <c r="J61" s="5">
        <f t="shared" si="17"/>
        <v>597163.07</v>
      </c>
      <c r="K61" s="5">
        <f>SUM(K62:K74)</f>
        <v>12520077.01</v>
      </c>
      <c r="L61" s="4"/>
    </row>
    <row r="62" spans="1:12" ht="16.5" customHeight="1">
      <c r="A62" s="3" t="s">
        <v>56</v>
      </c>
      <c r="B62" s="56">
        <v>1444893.67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1444893.67</v>
      </c>
      <c r="L62"/>
    </row>
    <row r="63" spans="1:12" ht="16.5" customHeight="1">
      <c r="A63" s="3" t="s">
        <v>57</v>
      </c>
      <c r="B63" s="56">
        <v>204716.64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204716.64</v>
      </c>
      <c r="L63"/>
    </row>
    <row r="64" spans="1:12" ht="16.5" customHeight="1">
      <c r="A64" s="3" t="s">
        <v>4</v>
      </c>
      <c r="B64" s="57">
        <v>0</v>
      </c>
      <c r="C64" s="56">
        <v>1589664.2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1589664.2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1953716.93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1953716.93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1188870.89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1188870.89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1303111.49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1303111.49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1338959.18</v>
      </c>
      <c r="H68" s="57">
        <v>0</v>
      </c>
      <c r="I68" s="57">
        <v>0</v>
      </c>
      <c r="J68" s="57">
        <v>0</v>
      </c>
      <c r="K68" s="5">
        <f t="shared" si="18"/>
        <v>1338959.18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1225179.05</v>
      </c>
      <c r="I69" s="57">
        <v>0</v>
      </c>
      <c r="J69" s="57">
        <v>0</v>
      </c>
      <c r="K69" s="5">
        <f t="shared" si="18"/>
        <v>1225179.05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628847.37</v>
      </c>
      <c r="J71" s="57">
        <v>0</v>
      </c>
      <c r="K71" s="5">
        <f t="shared" si="18"/>
        <v>628847.37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1044954.52</v>
      </c>
      <c r="J72" s="57">
        <v>0</v>
      </c>
      <c r="K72" s="5">
        <f t="shared" si="18"/>
        <v>1044954.52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597163.07</v>
      </c>
      <c r="K73" s="5">
        <f t="shared" si="18"/>
        <v>597163.07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2024-07-02T17:04:12Z</dcterms:modified>
  <cp:category/>
  <cp:version/>
  <cp:contentType/>
  <cp:contentStatus/>
</cp:coreProperties>
</file>