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<sst xmlns="http://schemas.openxmlformats.org/spreadsheetml/2006/main" count="83" uniqueCount="82">
  <si>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</si>
  <si>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</si>
  <si>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</si>
  <si>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</si>
  <si>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</si>
  <si>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</si>
  <si>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</si>
  <si>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</si>
  <si>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</si>
  <si>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</si>
  <si>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</si>
  <si>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</si>
  <si>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</si>
  <si>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</si>
  <si>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</si>
  <si>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</si>
  <si>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</si>
  <si>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</si>
  <si>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</si>
  <si>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</si>
  <si>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</si>
  <si>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</si>
  <si>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</si>
  <si>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</si>
  <si>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</si>
  <si>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</si>
  <si>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</si>
  <si>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</si>
  <si>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</si>
  <si>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</si>
  <si>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</si>
  <si>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</si>
  <si>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</si>
  <si>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</si>
  <si>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</si>
  <si>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</si>
  <si>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</si>
  <si>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</si>
  <si>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</si>
  <si>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</si>
  <si>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</si>
  <si>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</si>
  <si>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</si>
  <si>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</si>
  <si>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</si>
  <si>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</si>
  <si>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</si>
  <si>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</si>
  <si>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</si>
  <si>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</si>
  <si>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</si>
  <si>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</si>
  <si>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</si>
  <si>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</si>
  <si>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</si>
  <si>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</si>
  <si>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</si>
  <si>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</si>
  <si>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</si>
  <si>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</si>
  <si>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</si>
  <si>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</si>
  <si>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</si>
  <si>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</si>
  <si>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</si>
  <si>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</si>
  <si>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</si>
  <si>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</si>
  <si>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</si>
  <si>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</si>
  <si>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</si>
  <si>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</si>
  <si>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</si>
  <si>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</si>
  <si>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</si>
  <si>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</si>
  <si>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</si>
  <si>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</si>
  <si>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</si>
  <si>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</si>
  <si>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28/06/24 - VENCIMENTO 05/07/24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</si>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</sst>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331574</v>
      </c>
      <c r="C7" s="41">
        <f aca="true" t="shared" si="0" ref="C7:J7">+C8+C11</f>
        <v>266351</v>
      </c>
      <c r="D7" s="41">
        <f t="shared" si="0"/>
        <v>323768</v>
      </c>
      <c r="E7" s="41">
        <f t="shared" si="0"/>
        <v>180359</v>
      </c>
      <c r="F7" s="41">
        <f t="shared" si="0"/>
        <v>242753</v>
      </c>
      <c r="G7" s="41">
        <f t="shared" si="0"/>
        <v>224512</v>
      </c>
      <c r="H7" s="41">
        <f t="shared" si="0"/>
        <v>256696</v>
      </c>
      <c r="I7" s="41">
        <f t="shared" si="0"/>
        <v>357148</v>
      </c>
      <c r="J7" s="41">
        <f t="shared" si="0"/>
        <v>116904</v>
      </c>
      <c r="K7" s="33">
        <f aca="true" t="shared" si="1" ref="K7:K13">SUM(B7:J7)</f>
        <v>2300065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14401</v>
      </c>
      <c r="C8" s="39">
        <f t="shared" si="2"/>
        <v>14668</v>
      </c>
      <c r="D8" s="39">
        <f t="shared" si="2"/>
        <v>14139</v>
      </c>
      <c r="E8" s="39">
        <f t="shared" si="2"/>
        <v>9645</v>
      </c>
      <c r="F8" s="39">
        <f t="shared" si="2"/>
        <v>10663</v>
      </c>
      <c r="G8" s="39">
        <f t="shared" si="2"/>
        <v>5585</v>
      </c>
      <c r="H8" s="39">
        <f t="shared" si="2"/>
        <v>4889</v>
      </c>
      <c r="I8" s="39">
        <f t="shared" si="2"/>
        <v>14389</v>
      </c>
      <c r="J8" s="39">
        <f t="shared" si="2"/>
        <v>3059</v>
      </c>
      <c r="K8" s="33">
        <f t="shared" si="1"/>
        <v>91438</v>
      </c>
      <c r="L8"/>
      <c r="M8"/>
      <c r="N8"/>
    </row>
    <row r="9" spans="1:14" ht="16.5" customHeight="1">
      <c r="A9" s="17" t="s">
        <v>32</v>
      </c>
      <c r="B9" s="39">
        <v>14359</v>
      </c>
      <c r="C9" s="39">
        <v>14665</v>
      </c>
      <c r="D9" s="39">
        <v>14138</v>
      </c>
      <c r="E9" s="39">
        <v>9320</v>
      </c>
      <c r="F9" s="39">
        <v>10648</v>
      </c>
      <c r="G9" s="39">
        <v>5583</v>
      </c>
      <c r="H9" s="39">
        <v>4889</v>
      </c>
      <c r="I9" s="39">
        <v>14349</v>
      </c>
      <c r="J9" s="39">
        <v>3059</v>
      </c>
      <c r="K9" s="33">
        <f t="shared" si="1"/>
        <v>91010</v>
      </c>
      <c r="L9"/>
      <c r="M9"/>
      <c r="N9"/>
    </row>
    <row r="10" spans="1:14" ht="16.5" customHeight="1">
      <c r="A10" s="17" t="s">
        <v>31</v>
      </c>
      <c r="B10" s="39">
        <v>42</v>
      </c>
      <c r="C10" s="39">
        <v>3</v>
      </c>
      <c r="D10" s="39">
        <v>1</v>
      </c>
      <c r="E10" s="39">
        <v>325</v>
      </c>
      <c r="F10" s="39">
        <v>15</v>
      </c>
      <c r="G10" s="39">
        <v>2</v>
      </c>
      <c r="H10" s="39">
        <v>0</v>
      </c>
      <c r="I10" s="39">
        <v>40</v>
      </c>
      <c r="J10" s="39">
        <v>0</v>
      </c>
      <c r="K10" s="33">
        <f t="shared" si="1"/>
        <v>428</v>
      </c>
      <c r="L10"/>
      <c r="M10"/>
      <c r="N10"/>
    </row>
    <row r="11" spans="1:14" ht="16.5" customHeight="1">
      <c r="A11" s="38" t="s">
        <v>67</v>
      </c>
      <c r="B11" s="37">
        <v>317173</v>
      </c>
      <c r="C11" s="37">
        <v>251683</v>
      </c>
      <c r="D11" s="37">
        <v>309629</v>
      </c>
      <c r="E11" s="37">
        <v>170714</v>
      </c>
      <c r="F11" s="37">
        <v>232090</v>
      </c>
      <c r="G11" s="37">
        <v>218927</v>
      </c>
      <c r="H11" s="37">
        <v>251807</v>
      </c>
      <c r="I11" s="37">
        <v>342759</v>
      </c>
      <c r="J11" s="37">
        <v>113845</v>
      </c>
      <c r="K11" s="33">
        <f t="shared" si="1"/>
        <v>2208627</v>
      </c>
      <c r="L11" s="54"/>
      <c r="M11" s="54"/>
      <c r="N11" s="54"/>
    </row>
    <row r="12" spans="1:14" ht="16.5" customHeight="1">
      <c r="A12" s="17" t="s">
        <v>79</v>
      </c>
      <c r="B12" s="37">
        <v>23561</v>
      </c>
      <c r="C12" s="37">
        <v>20277</v>
      </c>
      <c r="D12" s="37">
        <v>25618</v>
      </c>
      <c r="E12" s="37">
        <v>16597</v>
      </c>
      <c r="F12" s="37">
        <v>15344</v>
      </c>
      <c r="G12" s="37">
        <v>13580</v>
      </c>
      <c r="H12" s="37">
        <v>13771</v>
      </c>
      <c r="I12" s="37">
        <v>19727</v>
      </c>
      <c r="J12" s="37">
        <v>5223</v>
      </c>
      <c r="K12" s="33">
        <f t="shared" si="1"/>
        <v>153698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293612</v>
      </c>
      <c r="C13" s="37">
        <f>+C11-C12</f>
        <v>231406</v>
      </c>
      <c r="D13" s="37">
        <f>+D11-D12</f>
        <v>284011</v>
      </c>
      <c r="E13" s="37">
        <f aca="true" t="shared" si="3" ref="E13:J13">+E11-E12</f>
        <v>154117</v>
      </c>
      <c r="F13" s="37">
        <f t="shared" si="3"/>
        <v>216746</v>
      </c>
      <c r="G13" s="37">
        <f t="shared" si="3"/>
        <v>205347</v>
      </c>
      <c r="H13" s="37">
        <f t="shared" si="3"/>
        <v>238036</v>
      </c>
      <c r="I13" s="37">
        <f t="shared" si="3"/>
        <v>323032</v>
      </c>
      <c r="J13" s="37">
        <f t="shared" si="3"/>
        <v>108622</v>
      </c>
      <c r="K13" s="33">
        <f t="shared" si="1"/>
        <v>2054929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1.136999664412502</v>
      </c>
      <c r="C18" s="34">
        <v>1.200228885241214</v>
      </c>
      <c r="D18" s="34">
        <v>1.117546457629267</v>
      </c>
      <c r="E18" s="34">
        <v>1.428119340275184</v>
      </c>
      <c r="F18" s="34">
        <v>1.069307754212494</v>
      </c>
      <c r="G18" s="34">
        <v>1.193916515938366</v>
      </c>
      <c r="H18" s="34">
        <v>1.162487708686035</v>
      </c>
      <c r="I18" s="34">
        <v>1.073366751258726</v>
      </c>
      <c r="J18" s="34">
        <v>1.111756671193781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1767043.0899999999</v>
      </c>
      <c r="C20" s="31">
        <f aca="true" t="shared" si="4" ref="C20:J20">SUM(C21:C30)</f>
        <v>1656603.45</v>
      </c>
      <c r="D20" s="31">
        <f t="shared" si="4"/>
        <v>2069971.01</v>
      </c>
      <c r="E20" s="31">
        <f t="shared" si="4"/>
        <v>1281165.0199999998</v>
      </c>
      <c r="F20" s="31">
        <f t="shared" si="4"/>
        <v>1361586.97</v>
      </c>
      <c r="G20" s="31">
        <f t="shared" si="4"/>
        <v>1415061.9</v>
      </c>
      <c r="H20" s="31">
        <f t="shared" si="4"/>
        <v>1263107.9200000002</v>
      </c>
      <c r="I20" s="31">
        <f t="shared" si="4"/>
        <v>1748037.48</v>
      </c>
      <c r="J20" s="31">
        <f t="shared" si="4"/>
        <v>627592.8400000001</v>
      </c>
      <c r="K20" s="31">
        <f aca="true" t="shared" si="5" ref="K20:K29">SUM(B20:J20)</f>
        <v>13190169.68</v>
      </c>
      <c r="L20"/>
      <c r="M20"/>
      <c r="N20"/>
    </row>
    <row r="21" spans="1:14" ht="16.5" customHeight="1">
      <c r="A21" s="30" t="s">
        <v>28</v>
      </c>
      <c r="B21" s="53">
        <f>ROUND((B15+B16)*B7,2)</f>
        <v>1497023.45</v>
      </c>
      <c r="C21" s="53">
        <f>ROUND((C15+C16)*C7,2)</f>
        <v>1321100.96</v>
      </c>
      <c r="D21" s="53">
        <f aca="true" t="shared" si="6" ref="D21:J21">ROUND((D15+D16)*D7,2)</f>
        <v>1780238.35</v>
      </c>
      <c r="E21" s="53">
        <f t="shared" si="6"/>
        <v>862224.24</v>
      </c>
      <c r="F21" s="53">
        <f t="shared" si="6"/>
        <v>1228111.7</v>
      </c>
      <c r="G21" s="53">
        <f t="shared" si="6"/>
        <v>1147323.67</v>
      </c>
      <c r="H21" s="53">
        <f t="shared" si="6"/>
        <v>1044496.02</v>
      </c>
      <c r="I21" s="53">
        <f t="shared" si="6"/>
        <v>1467949.71</v>
      </c>
      <c r="J21" s="53">
        <f t="shared" si="6"/>
        <v>543697.12</v>
      </c>
      <c r="K21" s="25">
        <f t="shared" si="5"/>
        <v>10892165.22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205091.71</v>
      </c>
      <c r="C22" s="25">
        <f t="shared" si="7"/>
        <v>264522.57</v>
      </c>
      <c r="D22" s="25">
        <f t="shared" si="7"/>
        <v>209260.71</v>
      </c>
      <c r="E22" s="25">
        <f t="shared" si="7"/>
        <v>369134.87</v>
      </c>
      <c r="F22" s="25">
        <f t="shared" si="7"/>
        <v>85117.66</v>
      </c>
      <c r="G22" s="25">
        <f t="shared" si="7"/>
        <v>222485.01</v>
      </c>
      <c r="H22" s="25">
        <f t="shared" si="7"/>
        <v>169717.77</v>
      </c>
      <c r="I22" s="25">
        <f t="shared" si="7"/>
        <v>107698.7</v>
      </c>
      <c r="J22" s="25">
        <f t="shared" si="7"/>
        <v>60761.78</v>
      </c>
      <c r="K22" s="25">
        <f t="shared" si="5"/>
        <v>1693790.78</v>
      </c>
      <c r="L22"/>
      <c r="M22"/>
      <c r="N22"/>
    </row>
    <row r="23" spans="1:14" ht="16.5" customHeight="1">
      <c r="A23" s="13" t="s">
        <v>26</v>
      </c>
      <c r="B23" s="25">
        <v>60382.16</v>
      </c>
      <c r="C23" s="25">
        <v>64900.19</v>
      </c>
      <c r="D23" s="25">
        <v>62797.54</v>
      </c>
      <c r="E23" s="25">
        <v>42472.52</v>
      </c>
      <c r="F23" s="25">
        <v>44534.73</v>
      </c>
      <c r="G23" s="25">
        <v>41281.22</v>
      </c>
      <c r="H23" s="25">
        <v>43255.07</v>
      </c>
      <c r="I23" s="25">
        <v>70396.64</v>
      </c>
      <c r="J23" s="25">
        <v>20342.5</v>
      </c>
      <c r="K23" s="25">
        <f t="shared" si="5"/>
        <v>450362.57</v>
      </c>
      <c r="L23"/>
      <c r="M23"/>
      <c r="N23"/>
    </row>
    <row r="24" spans="1:14" ht="16.5" customHeight="1">
      <c r="A24" s="13" t="s">
        <v>25</v>
      </c>
      <c r="B24" s="25">
        <v>1829.05</v>
      </c>
      <c r="C24" s="29">
        <v>3658.1</v>
      </c>
      <c r="D24" s="29">
        <v>5487.15</v>
      </c>
      <c r="E24" s="25">
        <v>5487.15</v>
      </c>
      <c r="F24" s="25">
        <v>1829.05</v>
      </c>
      <c r="G24" s="29">
        <v>1829.05</v>
      </c>
      <c r="H24" s="29">
        <v>3658.1</v>
      </c>
      <c r="I24" s="29">
        <v>3658.1</v>
      </c>
      <c r="J24" s="29">
        <v>1829.05</v>
      </c>
      <c r="K24" s="25">
        <f t="shared" si="5"/>
        <v>29264.799999999992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1420.94</v>
      </c>
      <c r="C26" s="25">
        <v>1330.9</v>
      </c>
      <c r="D26" s="25">
        <v>1662.92</v>
      </c>
      <c r="E26" s="25">
        <v>1029.83</v>
      </c>
      <c r="F26" s="25">
        <v>1094.55</v>
      </c>
      <c r="G26" s="25">
        <v>1136.75</v>
      </c>
      <c r="H26" s="25">
        <v>1015.76</v>
      </c>
      <c r="I26" s="25">
        <v>1404.06</v>
      </c>
      <c r="J26" s="25">
        <v>503.66</v>
      </c>
      <c r="K26" s="25">
        <f t="shared" si="5"/>
        <v>10599.369999999999</v>
      </c>
      <c r="L26" s="54"/>
      <c r="M26" s="54"/>
      <c r="N26" s="54"/>
    </row>
    <row r="27" spans="1:14" ht="16.5" customHeight="1">
      <c r="A27" s="13" t="s">
        <v>76</v>
      </c>
      <c r="B27" s="25">
        <v>367.26</v>
      </c>
      <c r="C27" s="25">
        <v>313.39</v>
      </c>
      <c r="D27" s="25">
        <v>370.55</v>
      </c>
      <c r="E27" s="25">
        <v>215.5</v>
      </c>
      <c r="F27" s="25">
        <v>254.92</v>
      </c>
      <c r="G27" s="25">
        <v>262.14</v>
      </c>
      <c r="H27" s="25">
        <v>246.38</v>
      </c>
      <c r="I27" s="25">
        <v>318.65</v>
      </c>
      <c r="J27" s="25">
        <v>122.2</v>
      </c>
      <c r="K27" s="25">
        <f t="shared" si="5"/>
        <v>2470.9900000000002</v>
      </c>
      <c r="L27" s="54"/>
      <c r="M27" s="54"/>
      <c r="N27" s="54"/>
    </row>
    <row r="28" spans="1:14" ht="16.5" customHeight="1">
      <c r="A28" s="13" t="s">
        <v>77</v>
      </c>
      <c r="B28" s="25">
        <v>928.52</v>
      </c>
      <c r="C28" s="25">
        <v>777.34</v>
      </c>
      <c r="D28" s="25">
        <v>1035.95</v>
      </c>
      <c r="E28" s="25">
        <v>600.91</v>
      </c>
      <c r="F28" s="25">
        <v>644.36</v>
      </c>
      <c r="G28" s="25">
        <v>744.06</v>
      </c>
      <c r="H28" s="25">
        <v>718.82</v>
      </c>
      <c r="I28" s="25">
        <v>1037.87</v>
      </c>
      <c r="J28" s="25">
        <v>336.53</v>
      </c>
      <c r="K28" s="25">
        <f t="shared" si="5"/>
        <v>6824.36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9117.84</v>
      </c>
      <c r="E29" s="25"/>
      <c r="F29" s="25"/>
      <c r="G29" s="25"/>
      <c r="H29" s="25"/>
      <c r="I29" s="25">
        <v>95573.75</v>
      </c>
      <c r="J29" s="25"/>
      <c r="K29" s="25">
        <f t="shared" si="5"/>
        <v>104691.59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-119623.22999999998</v>
      </c>
      <c r="C32" s="25">
        <f t="shared" si="8"/>
        <v>-87437.49</v>
      </c>
      <c r="D32" s="25">
        <f t="shared" si="8"/>
        <v>-119209.15</v>
      </c>
      <c r="E32" s="25">
        <f t="shared" si="8"/>
        <v>-96469.54999999999</v>
      </c>
      <c r="F32" s="25">
        <f t="shared" si="8"/>
        <v>-60467.07</v>
      </c>
      <c r="G32" s="25">
        <f t="shared" si="8"/>
        <v>-108323.26999999999</v>
      </c>
      <c r="H32" s="25">
        <f t="shared" si="8"/>
        <v>-38958.580000000075</v>
      </c>
      <c r="I32" s="25">
        <f t="shared" si="8"/>
        <v>-88131.48999999999</v>
      </c>
      <c r="J32" s="25">
        <f t="shared" si="8"/>
        <v>-29052.350000000002</v>
      </c>
      <c r="K32" s="25">
        <f aca="true" t="shared" si="9" ref="K32:K40">SUM(B32:J32)</f>
        <v>-747672.18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-101952.79999999999</v>
      </c>
      <c r="C33" s="25">
        <f t="shared" si="10"/>
        <v>-70871.46</v>
      </c>
      <c r="D33" s="25">
        <f t="shared" si="10"/>
        <v>-74335.4</v>
      </c>
      <c r="E33" s="25">
        <f t="shared" si="10"/>
        <v>-83657.9</v>
      </c>
      <c r="F33" s="25">
        <f t="shared" si="10"/>
        <v>-46851.2</v>
      </c>
      <c r="G33" s="25">
        <f t="shared" si="10"/>
        <v>-74372.65</v>
      </c>
      <c r="H33" s="25">
        <f t="shared" si="10"/>
        <v>-26327.5</v>
      </c>
      <c r="I33" s="25">
        <f t="shared" si="10"/>
        <v>-70651.12</v>
      </c>
      <c r="J33" s="25">
        <f t="shared" si="10"/>
        <v>-15778.16</v>
      </c>
      <c r="K33" s="25">
        <f t="shared" si="9"/>
        <v>-564798.1900000001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-63179.6</v>
      </c>
      <c r="C34" s="25">
        <f t="shared" si="11"/>
        <v>-64526</v>
      </c>
      <c r="D34" s="25">
        <f t="shared" si="11"/>
        <v>-62207.2</v>
      </c>
      <c r="E34" s="25">
        <f t="shared" si="11"/>
        <v>-41008</v>
      </c>
      <c r="F34" s="25">
        <f t="shared" si="11"/>
        <v>-46851.2</v>
      </c>
      <c r="G34" s="25">
        <f t="shared" si="11"/>
        <v>-24565.2</v>
      </c>
      <c r="H34" s="25">
        <f t="shared" si="11"/>
        <v>-21511.6</v>
      </c>
      <c r="I34" s="25">
        <f t="shared" si="11"/>
        <v>-63135.6</v>
      </c>
      <c r="J34" s="25">
        <f t="shared" si="11"/>
        <v>-13459.6</v>
      </c>
      <c r="K34" s="25">
        <f t="shared" si="9"/>
        <v>-400443.99999999994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-38773.2</v>
      </c>
      <c r="C37" s="25">
        <v>-6345.46</v>
      </c>
      <c r="D37" s="25">
        <v>-12128.2</v>
      </c>
      <c r="E37" s="25">
        <v>-42649.9</v>
      </c>
      <c r="F37" s="21">
        <v>0</v>
      </c>
      <c r="G37" s="25">
        <v>-49807.45</v>
      </c>
      <c r="H37" s="25">
        <v>-4815.9</v>
      </c>
      <c r="I37" s="25">
        <v>-7515.52</v>
      </c>
      <c r="J37" s="25">
        <v>-2318.56</v>
      </c>
      <c r="K37" s="25">
        <f t="shared" si="9"/>
        <v>-164354.19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-17670.43</v>
      </c>
      <c r="C38" s="22">
        <f t="shared" si="12"/>
        <v>-16566.03</v>
      </c>
      <c r="D38" s="22">
        <f t="shared" si="12"/>
        <v>-44873.75</v>
      </c>
      <c r="E38" s="22">
        <f t="shared" si="12"/>
        <v>-12811.65</v>
      </c>
      <c r="F38" s="22">
        <f t="shared" si="12"/>
        <v>-13615.87</v>
      </c>
      <c r="G38" s="22">
        <f t="shared" si="12"/>
        <v>-33950.62</v>
      </c>
      <c r="H38" s="22">
        <f t="shared" si="12"/>
        <v>-12631.080000000075</v>
      </c>
      <c r="I38" s="22">
        <f t="shared" si="12"/>
        <v>-17480.37</v>
      </c>
      <c r="J38" s="22">
        <f t="shared" si="12"/>
        <v>-13274.190000000002</v>
      </c>
      <c r="K38" s="25">
        <f t="shared" si="9"/>
        <v>-182873.99000000005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-24174.04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-6998.26</v>
      </c>
      <c r="K39" s="25">
        <f t="shared" si="9"/>
        <v>-31172.300000000003</v>
      </c>
      <c r="L39"/>
      <c r="M39"/>
      <c r="N39"/>
    </row>
    <row r="40" spans="1:14" ht="16.5" customHeight="1">
      <c r="A40" s="20" t="s">
        <v>16</v>
      </c>
      <c r="B40" s="22">
        <v>-17670.43</v>
      </c>
      <c r="C40" s="22">
        <v>-16566.03</v>
      </c>
      <c r="D40" s="22">
        <v>-20699.71</v>
      </c>
      <c r="E40" s="22">
        <v>-12811.65</v>
      </c>
      <c r="F40" s="22">
        <v>-13615.87</v>
      </c>
      <c r="G40" s="22">
        <v>-14150.62</v>
      </c>
      <c r="H40" s="22">
        <v>-12631.08</v>
      </c>
      <c r="I40" s="22">
        <v>-17480.37</v>
      </c>
      <c r="J40" s="22">
        <v>-6275.93</v>
      </c>
      <c r="K40" s="25">
        <f t="shared" si="9"/>
        <v>-131901.68999999997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-19800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1701000</v>
      </c>
      <c r="E46" s="12">
        <v>0</v>
      </c>
      <c r="F46" s="12">
        <v>0</v>
      </c>
      <c r="G46" s="12">
        <v>0</v>
      </c>
      <c r="H46" s="12">
        <v>1098000</v>
      </c>
      <c r="I46" s="12">
        <v>0</v>
      </c>
      <c r="J46" s="12">
        <v>517500</v>
      </c>
      <c r="K46" s="25">
        <f aca="true" t="shared" si="13" ref="K46:K53">SUM(B46:J46)</f>
        <v>3316500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1647419.8599999999</v>
      </c>
      <c r="C55" s="22">
        <f t="shared" si="15"/>
        <v>1569165.96</v>
      </c>
      <c r="D55" s="22">
        <f t="shared" si="15"/>
        <v>1950761.86</v>
      </c>
      <c r="E55" s="22">
        <f t="shared" si="15"/>
        <v>1184695.4699999997</v>
      </c>
      <c r="F55" s="22">
        <f t="shared" si="15"/>
        <v>1301119.9</v>
      </c>
      <c r="G55" s="22">
        <f t="shared" si="15"/>
        <v>1306738.63</v>
      </c>
      <c r="H55" s="22">
        <f t="shared" si="15"/>
        <v>1224149.34</v>
      </c>
      <c r="I55" s="22">
        <f t="shared" si="15"/>
        <v>1659905.99</v>
      </c>
      <c r="J55" s="22">
        <f t="shared" si="15"/>
        <v>598540.4900000001</v>
      </c>
      <c r="K55" s="15">
        <f>SUM(B55:J55)</f>
        <v>12442497.5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1647419.86</v>
      </c>
      <c r="C61" s="5">
        <f t="shared" si="17"/>
        <v>1569165.96</v>
      </c>
      <c r="D61" s="5">
        <f t="shared" si="17"/>
        <v>1950761.86</v>
      </c>
      <c r="E61" s="5">
        <f t="shared" si="17"/>
        <v>1184695.47</v>
      </c>
      <c r="F61" s="5">
        <f t="shared" si="17"/>
        <v>1301119.9</v>
      </c>
      <c r="G61" s="5">
        <f t="shared" si="17"/>
        <v>1306738.63</v>
      </c>
      <c r="H61" s="5">
        <f t="shared" si="17"/>
        <v>1224149.33</v>
      </c>
      <c r="I61" s="5">
        <f>SUM(I62:I74)</f>
        <v>1659905.99</v>
      </c>
      <c r="J61" s="5">
        <f t="shared" si="17"/>
        <v>598540.49</v>
      </c>
      <c r="K61" s="5">
        <f>SUM(K62:K74)</f>
        <v>12442497.49</v>
      </c>
      <c r="L61" s="4"/>
    </row>
    <row r="62" spans="1:12" ht="16.5" customHeight="1">
      <c r="A62" s="3" t="s">
        <v>56</v>
      </c>
      <c r="B62" s="56">
        <v>1442975.06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1442975.06</v>
      </c>
      <c r="L62"/>
    </row>
    <row r="63" spans="1:12" ht="16.5" customHeight="1">
      <c r="A63" s="3" t="s">
        <v>57</v>
      </c>
      <c r="B63" s="56">
        <v>204444.8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204444.8</v>
      </c>
      <c r="L63"/>
    </row>
    <row r="64" spans="1:12" ht="16.5" customHeight="1">
      <c r="A64" s="3" t="s">
        <v>4</v>
      </c>
      <c r="B64" s="57">
        <v>0</v>
      </c>
      <c r="C64" s="56">
        <v>1569165.96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1569165.96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1950761.86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1950761.86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1184695.47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1184695.47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1301119.9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1301119.9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1306738.63</v>
      </c>
      <c r="H68" s="57">
        <v>0</v>
      </c>
      <c r="I68" s="57">
        <v>0</v>
      </c>
      <c r="J68" s="57">
        <v>0</v>
      </c>
      <c r="K68" s="5">
        <f t="shared" si="18"/>
        <v>1306738.63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1224149.33</v>
      </c>
      <c r="I69" s="57">
        <v>0</v>
      </c>
      <c r="J69" s="57">
        <v>0</v>
      </c>
      <c r="K69" s="5">
        <f t="shared" si="18"/>
        <v>1224149.33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622630.74</v>
      </c>
      <c r="J71" s="57">
        <v>0</v>
      </c>
      <c r="K71" s="5">
        <f t="shared" si="18"/>
        <v>622630.74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1037275.25</v>
      </c>
      <c r="J72" s="57">
        <v>0</v>
      </c>
      <c r="K72" s="5">
        <f t="shared" si="18"/>
        <v>1037275.25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598540.49</v>
      </c>
      <c r="K73" s="5">
        <f t="shared" si="18"/>
        <v>598540.49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2024-07-04T23:23:45Z</dcterms:modified>
  <cp:category/>
  <cp:version/>
  <cp:contentType/>
  <cp:contentStatus/>
</cp:coreProperties>
</file>