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<sst xmlns="http://schemas.openxmlformats.org/spreadsheetml/2006/main" count="87" uniqueCount="86">
  <si>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</si>
  <si>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</si>
  <si>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</si>
  <si>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</si>
  <si>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</si>
  <si>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</si>
  <si>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</si>
  <si>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</si>
  <si>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</si>
  <si>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</si>
  <si>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</si>
  <si>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</si>
  <si>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</si>
  <si>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</si>
  <si>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</si>
  <si>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</si>
  <si>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</si>
  <si>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</si>
  <si>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</si>
  <si>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</si>
  <si>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</si>
  <si>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</si>
  <si>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</si>
  <si>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</si>
  <si>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</si>
  <si>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</si>
  <si>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</si>
  <si>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</si>
  <si>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</si>
  <si>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</si>
  <si>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</si>
  <si>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</si>
  <si>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</si>
  <si>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</si>
  <si>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</si>
  <si>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</si>
  <si>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</si>
  <si>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</si>
  <si>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</si>
  <si>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</si>
  <si>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</si>
  <si>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</si>
  <si>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</si>
  <si>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</si>
  <si>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</si>
  <si>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</si>
  <si>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</si>
  <si>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</si>
  <si>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</si>
  <si>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</si>
  <si>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</si>
  <si>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</si>
  <si>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</si>
  <si>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</si>
  <si>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</si>
  <si>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</si>
  <si>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</si>
  <si>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</si>
  <si>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</si>
  <si>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</si>
  <si>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</si>
  <si>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</si>
  <si>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</si>
  <si>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</si>
  <si>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</si>
  <si>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</si>
  <si>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</si>
  <si>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</si>
  <si>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</si>
  <si>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</si>
  <si>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</si>
  <si>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</si>
  <si>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</si>
  <si>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</si>
  <si>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</si>
  <si>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</si>
  <si>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</si>
  <si>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</si>
  <si>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</si>
  <si>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</si>
  <si>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</si>
  <si>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</si>
  <si>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</si>
  <si>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</si>
  <si>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03/05/24 - VENCIMENTO 10/05/24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</si>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</sst>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1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4" t="s">
        <v>3</v>
      </c>
    </row>
    <row r="5" spans="1:12" ht="30" customHeight="1">
      <c r="A5" s="61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1"/>
    </row>
    <row r="6" spans="1:12" ht="18.75" customHeight="1">
      <c r="A6" s="6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1"/>
    </row>
    <row r="7" spans="1:13" ht="17.25" customHeight="1">
      <c r="A7" s="9" t="s">
        <v>17</v>
      </c>
      <c r="B7" s="10">
        <f>B8+B11</f>
        <v>87480</v>
      </c>
      <c r="C7" s="10">
        <f aca="true" t="shared" si="0" ref="C7:K7">C8+C11</f>
        <v>112002</v>
      </c>
      <c r="D7" s="10">
        <f t="shared" si="0"/>
        <v>336166</v>
      </c>
      <c r="E7" s="10">
        <f t="shared" si="0"/>
        <v>254190</v>
      </c>
      <c r="F7" s="10">
        <f t="shared" si="0"/>
        <v>278689</v>
      </c>
      <c r="G7" s="10">
        <f t="shared" si="0"/>
        <v>157523</v>
      </c>
      <c r="H7" s="10">
        <f t="shared" si="0"/>
        <v>112358</v>
      </c>
      <c r="I7" s="10">
        <f t="shared" si="0"/>
        <v>124434</v>
      </c>
      <c r="J7" s="10">
        <f t="shared" si="0"/>
        <v>127021</v>
      </c>
      <c r="K7" s="10">
        <f t="shared" si="0"/>
        <v>223212</v>
      </c>
      <c r="L7" s="10">
        <f aca="true" t="shared" si="1" ref="L7:L13">SUM(B7:K7)</f>
        <v>1813075</v>
      </c>
      <c r="M7" s="11"/>
    </row>
    <row r="8" spans="1:13" ht="17.25" customHeight="1">
      <c r="A8" s="12" t="s">
        <v>81</v>
      </c>
      <c r="B8" s="13">
        <f>B9+B10</f>
        <v>4722</v>
      </c>
      <c r="C8" s="13">
        <f aca="true" t="shared" si="2" ref="C8:K8">C9+C10</f>
        <v>4940</v>
      </c>
      <c r="D8" s="13">
        <f t="shared" si="2"/>
        <v>15982</v>
      </c>
      <c r="E8" s="13">
        <f t="shared" si="2"/>
        <v>10515</v>
      </c>
      <c r="F8" s="13">
        <f t="shared" si="2"/>
        <v>10355</v>
      </c>
      <c r="G8" s="13">
        <f t="shared" si="2"/>
        <v>7844</v>
      </c>
      <c r="H8" s="13">
        <f t="shared" si="2"/>
        <v>4587</v>
      </c>
      <c r="I8" s="13">
        <f t="shared" si="2"/>
        <v>4440</v>
      </c>
      <c r="J8" s="13">
        <f t="shared" si="2"/>
        <v>6088</v>
      </c>
      <c r="K8" s="13">
        <f t="shared" si="2"/>
        <v>9272</v>
      </c>
      <c r="L8" s="13">
        <f t="shared" si="1"/>
        <v>78745</v>
      </c>
      <c r="M8"/>
    </row>
    <row r="9" spans="1:13" ht="17.25" customHeight="1">
      <c r="A9" s="14" t="s">
        <v>18</v>
      </c>
      <c r="B9" s="15">
        <v>4720</v>
      </c>
      <c r="C9" s="15">
        <v>4940</v>
      </c>
      <c r="D9" s="15">
        <v>15982</v>
      </c>
      <c r="E9" s="15">
        <v>10515</v>
      </c>
      <c r="F9" s="15">
        <v>10355</v>
      </c>
      <c r="G9" s="15">
        <v>7844</v>
      </c>
      <c r="H9" s="15">
        <v>4474</v>
      </c>
      <c r="I9" s="15">
        <v>4440</v>
      </c>
      <c r="J9" s="15">
        <v>6088</v>
      </c>
      <c r="K9" s="15">
        <v>9272</v>
      </c>
      <c r="L9" s="13">
        <f t="shared" si="1"/>
        <v>78630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113</v>
      </c>
      <c r="I10" s="15">
        <v>0</v>
      </c>
      <c r="J10" s="15">
        <v>0</v>
      </c>
      <c r="K10" s="15">
        <v>0</v>
      </c>
      <c r="L10" s="13">
        <f t="shared" si="1"/>
        <v>115</v>
      </c>
      <c r="M10"/>
    </row>
    <row r="11" spans="1:13" ht="17.25" customHeight="1">
      <c r="A11" s="12" t="s">
        <v>70</v>
      </c>
      <c r="B11" s="15">
        <v>82758</v>
      </c>
      <c r="C11" s="15">
        <v>107062</v>
      </c>
      <c r="D11" s="15">
        <v>320184</v>
      </c>
      <c r="E11" s="15">
        <v>243675</v>
      </c>
      <c r="F11" s="15">
        <v>268334</v>
      </c>
      <c r="G11" s="15">
        <v>149679</v>
      </c>
      <c r="H11" s="15">
        <v>107771</v>
      </c>
      <c r="I11" s="15">
        <v>119994</v>
      </c>
      <c r="J11" s="15">
        <v>120933</v>
      </c>
      <c r="K11" s="15">
        <v>213940</v>
      </c>
      <c r="L11" s="13">
        <f t="shared" si="1"/>
        <v>1734330</v>
      </c>
      <c r="M11" s="58"/>
    </row>
    <row r="12" spans="1:13" ht="17.25" customHeight="1">
      <c r="A12" s="14" t="s">
        <v>83</v>
      </c>
      <c r="B12" s="15">
        <v>9955</v>
      </c>
      <c r="C12" s="15">
        <v>8367</v>
      </c>
      <c r="D12" s="15">
        <v>28746</v>
      </c>
      <c r="E12" s="15">
        <v>25557</v>
      </c>
      <c r="F12" s="15">
        <v>24483</v>
      </c>
      <c r="G12" s="15">
        <v>14317</v>
      </c>
      <c r="H12" s="15">
        <v>10012</v>
      </c>
      <c r="I12" s="15">
        <v>7170</v>
      </c>
      <c r="J12" s="15">
        <v>8645</v>
      </c>
      <c r="K12" s="15">
        <v>14397</v>
      </c>
      <c r="L12" s="13">
        <f t="shared" si="1"/>
        <v>151649</v>
      </c>
      <c r="M12" s="58"/>
    </row>
    <row r="13" spans="1:13" ht="17.25" customHeight="1">
      <c r="A13" s="14" t="s">
        <v>71</v>
      </c>
      <c r="B13" s="15">
        <f>+B11-B12</f>
        <v>72803</v>
      </c>
      <c r="C13" s="15">
        <f aca="true" t="shared" si="3" ref="C13:K13">+C11-C12</f>
        <v>98695</v>
      </c>
      <c r="D13" s="15">
        <f t="shared" si="3"/>
        <v>291438</v>
      </c>
      <c r="E13" s="15">
        <f t="shared" si="3"/>
        <v>218118</v>
      </c>
      <c r="F13" s="15">
        <f t="shared" si="3"/>
        <v>243851</v>
      </c>
      <c r="G13" s="15">
        <f t="shared" si="3"/>
        <v>135362</v>
      </c>
      <c r="H13" s="15">
        <f t="shared" si="3"/>
        <v>97759</v>
      </c>
      <c r="I13" s="15">
        <f t="shared" si="3"/>
        <v>112824</v>
      </c>
      <c r="J13" s="15">
        <f t="shared" si="3"/>
        <v>112288</v>
      </c>
      <c r="K13" s="15">
        <f t="shared" si="3"/>
        <v>199543</v>
      </c>
      <c r="L13" s="13">
        <f t="shared" si="1"/>
        <v>1582681</v>
      </c>
      <c r="M13" s="52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8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1.058244202587444</v>
      </c>
      <c r="C18" s="22">
        <v>1.151088109484005</v>
      </c>
      <c r="D18" s="22">
        <v>1.038700195222105</v>
      </c>
      <c r="E18" s="22">
        <v>1.102729341407904</v>
      </c>
      <c r="F18" s="22">
        <v>1.142776319737221</v>
      </c>
      <c r="G18" s="22">
        <v>1.117837420614849</v>
      </c>
      <c r="H18" s="22">
        <v>0.979895559890435</v>
      </c>
      <c r="I18" s="22">
        <v>1.118170511666711</v>
      </c>
      <c r="J18" s="22">
        <v>1.241395266644503</v>
      </c>
      <c r="K18" s="22">
        <v>1.098214233174068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780298.48</v>
      </c>
      <c r="C20" s="25">
        <f aca="true" t="shared" si="4" ref="C20:K20">SUM(C21:C30)</f>
        <v>549139.32</v>
      </c>
      <c r="D20" s="25">
        <f t="shared" si="4"/>
        <v>1787960.55</v>
      </c>
      <c r="E20" s="25">
        <f t="shared" si="4"/>
        <v>1436102.78</v>
      </c>
      <c r="F20" s="25">
        <f t="shared" si="4"/>
        <v>1477533.57</v>
      </c>
      <c r="G20" s="25">
        <f t="shared" si="4"/>
        <v>883861.08</v>
      </c>
      <c r="H20" s="25">
        <f t="shared" si="4"/>
        <v>629379.5000000001</v>
      </c>
      <c r="I20" s="25">
        <f t="shared" si="4"/>
        <v>632045.3900000001</v>
      </c>
      <c r="J20" s="25">
        <f t="shared" si="4"/>
        <v>776095.51</v>
      </c>
      <c r="K20" s="25">
        <f t="shared" si="4"/>
        <v>985101.1099999999</v>
      </c>
      <c r="L20" s="25">
        <f>SUM(B20:K20)</f>
        <v>9937517.29</v>
      </c>
      <c r="M20"/>
    </row>
    <row r="21" spans="1:13" ht="17.25" customHeight="1">
      <c r="A21" s="26" t="s">
        <v>22</v>
      </c>
      <c r="B21" s="54">
        <f>ROUND((B15+B16)*B7,2)</f>
        <v>640957.21</v>
      </c>
      <c r="C21" s="54">
        <f aca="true" t="shared" si="5" ref="C21:K21">ROUND((C15+C16)*C7,2)</f>
        <v>462041.85</v>
      </c>
      <c r="D21" s="54">
        <f t="shared" si="5"/>
        <v>1650541.44</v>
      </c>
      <c r="E21" s="54">
        <f t="shared" si="5"/>
        <v>1264188.55</v>
      </c>
      <c r="F21" s="54">
        <f t="shared" si="5"/>
        <v>1224670.94</v>
      </c>
      <c r="G21" s="54">
        <f t="shared" si="5"/>
        <v>761135.38</v>
      </c>
      <c r="H21" s="54">
        <f t="shared" si="5"/>
        <v>598025.46</v>
      </c>
      <c r="I21" s="54">
        <f t="shared" si="5"/>
        <v>549114.8</v>
      </c>
      <c r="J21" s="54">
        <f t="shared" si="5"/>
        <v>603680</v>
      </c>
      <c r="K21" s="54">
        <f t="shared" si="5"/>
        <v>866285.77</v>
      </c>
      <c r="L21" s="33">
        <f aca="true" t="shared" si="6" ref="L21:L29">SUM(B21:K21)</f>
        <v>8620641.4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37332.04</v>
      </c>
      <c r="C22" s="33">
        <f t="shared" si="7"/>
        <v>69809.03</v>
      </c>
      <c r="D22" s="33">
        <f t="shared" si="7"/>
        <v>63876.28</v>
      </c>
      <c r="E22" s="33">
        <f t="shared" si="7"/>
        <v>129869.26</v>
      </c>
      <c r="F22" s="33">
        <f t="shared" si="7"/>
        <v>174854.01</v>
      </c>
      <c r="G22" s="33">
        <f t="shared" si="7"/>
        <v>89690.23</v>
      </c>
      <c r="H22" s="33">
        <f t="shared" si="7"/>
        <v>-12022.97</v>
      </c>
      <c r="I22" s="33">
        <f t="shared" si="7"/>
        <v>64889.18</v>
      </c>
      <c r="J22" s="33">
        <f t="shared" si="7"/>
        <v>145725.49</v>
      </c>
      <c r="K22" s="33">
        <f t="shared" si="7"/>
        <v>85081.59</v>
      </c>
      <c r="L22" s="33">
        <f t="shared" si="6"/>
        <v>849104.14</v>
      </c>
      <c r="M22"/>
    </row>
    <row r="23" spans="1:13" ht="17.25" customHeight="1">
      <c r="A23" s="27" t="s">
        <v>24</v>
      </c>
      <c r="B23" s="33">
        <v>0</v>
      </c>
      <c r="C23" s="33">
        <v>14732.23</v>
      </c>
      <c r="D23" s="33">
        <v>67421.66</v>
      </c>
      <c r="E23" s="33">
        <v>36476.74</v>
      </c>
      <c r="F23" s="33">
        <v>54238.06</v>
      </c>
      <c r="G23" s="33">
        <v>31804.61</v>
      </c>
      <c r="H23" s="33">
        <v>23482.24</v>
      </c>
      <c r="I23" s="33">
        <v>15359.99</v>
      </c>
      <c r="J23" s="33">
        <v>22044.55</v>
      </c>
      <c r="K23" s="33">
        <v>28742.6</v>
      </c>
      <c r="L23" s="33">
        <f t="shared" si="6"/>
        <v>294302.67999999993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430.23</v>
      </c>
      <c r="D26" s="33">
        <v>1399.61</v>
      </c>
      <c r="E26" s="33">
        <v>1124.59</v>
      </c>
      <c r="F26" s="33">
        <v>1157.27</v>
      </c>
      <c r="G26" s="33">
        <v>691.64</v>
      </c>
      <c r="H26" s="33">
        <v>492.86</v>
      </c>
      <c r="I26" s="33">
        <v>495.58</v>
      </c>
      <c r="J26" s="33">
        <v>607.22</v>
      </c>
      <c r="K26" s="33">
        <v>770.6</v>
      </c>
      <c r="L26" s="33">
        <f t="shared" si="6"/>
        <v>7779.55</v>
      </c>
      <c r="M26" s="58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275.37</v>
      </c>
      <c r="I27" s="33">
        <v>283.54</v>
      </c>
      <c r="J27" s="33">
        <v>341.74</v>
      </c>
      <c r="K27" s="33">
        <v>468.09</v>
      </c>
      <c r="L27" s="33">
        <f t="shared" si="6"/>
        <v>4400.61</v>
      </c>
      <c r="M27" s="58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8"/>
    </row>
    <row r="29" spans="1:13" ht="17.2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0</v>
      </c>
      <c r="F29" s="33">
        <v>18090.2</v>
      </c>
      <c r="G29" s="33">
        <v>0</v>
      </c>
      <c r="H29" s="33">
        <v>17228.06</v>
      </c>
      <c r="I29" s="33">
        <v>0</v>
      </c>
      <c r="J29" s="33">
        <v>0</v>
      </c>
      <c r="K29" s="33">
        <v>0</v>
      </c>
      <c r="L29" s="33">
        <f t="shared" si="6"/>
        <v>134485.72</v>
      </c>
      <c r="M29" s="58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-686211.97</v>
      </c>
      <c r="C32" s="33">
        <f t="shared" si="8"/>
        <v>-29459</v>
      </c>
      <c r="D32" s="33">
        <f t="shared" si="8"/>
        <v>-90180.64</v>
      </c>
      <c r="E32" s="33">
        <f t="shared" si="8"/>
        <v>-97032.32000000007</v>
      </c>
      <c r="F32" s="33">
        <f t="shared" si="8"/>
        <v>-106758.83000000007</v>
      </c>
      <c r="G32" s="33">
        <f t="shared" si="8"/>
        <v>-34513.6</v>
      </c>
      <c r="H32" s="33">
        <f t="shared" si="8"/>
        <v>-29339.469999999998</v>
      </c>
      <c r="I32" s="33">
        <f t="shared" si="8"/>
        <v>-28965.73999999999</v>
      </c>
      <c r="J32" s="33">
        <f t="shared" si="8"/>
        <v>-47753.25</v>
      </c>
      <c r="K32" s="33">
        <f t="shared" si="8"/>
        <v>-55257.700000000004</v>
      </c>
      <c r="L32" s="33">
        <f aca="true" t="shared" si="9" ref="L32:L39">SUM(B32:K32)</f>
        <v>-1205472.52</v>
      </c>
      <c r="M32"/>
    </row>
    <row r="33" spans="1:13" ht="18.75" customHeight="1">
      <c r="A33" s="27" t="s">
        <v>28</v>
      </c>
      <c r="B33" s="33">
        <f>B34+B35+B36+B37</f>
        <v>-20768</v>
      </c>
      <c r="C33" s="33">
        <f aca="true" t="shared" si="10" ref="C33:K33">C34+C35+C36+C37</f>
        <v>-21736</v>
      </c>
      <c r="D33" s="33">
        <f t="shared" si="10"/>
        <v>-70320.8</v>
      </c>
      <c r="E33" s="33">
        <f t="shared" si="10"/>
        <v>-46266</v>
      </c>
      <c r="F33" s="33">
        <f t="shared" si="10"/>
        <v>-45562</v>
      </c>
      <c r="G33" s="33">
        <f t="shared" si="10"/>
        <v>-34513.6</v>
      </c>
      <c r="H33" s="33">
        <f t="shared" si="10"/>
        <v>-19685.6</v>
      </c>
      <c r="I33" s="33">
        <f t="shared" si="10"/>
        <v>-28180.5</v>
      </c>
      <c r="J33" s="33">
        <f t="shared" si="10"/>
        <v>-26787.2</v>
      </c>
      <c r="K33" s="33">
        <f t="shared" si="10"/>
        <v>-40796.8</v>
      </c>
      <c r="L33" s="33">
        <f t="shared" si="9"/>
        <v>-354616.5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-20768</v>
      </c>
      <c r="C34" s="33">
        <f t="shared" si="11"/>
        <v>-21736</v>
      </c>
      <c r="D34" s="33">
        <f t="shared" si="11"/>
        <v>-70320.8</v>
      </c>
      <c r="E34" s="33">
        <f t="shared" si="11"/>
        <v>-46266</v>
      </c>
      <c r="F34" s="33">
        <f t="shared" si="11"/>
        <v>-45562</v>
      </c>
      <c r="G34" s="33">
        <f t="shared" si="11"/>
        <v>-34513.6</v>
      </c>
      <c r="H34" s="33">
        <f t="shared" si="11"/>
        <v>-19685.6</v>
      </c>
      <c r="I34" s="33">
        <f t="shared" si="11"/>
        <v>-19536</v>
      </c>
      <c r="J34" s="33">
        <f t="shared" si="11"/>
        <v>-26787.2</v>
      </c>
      <c r="K34" s="33">
        <f t="shared" si="11"/>
        <v>-40796.8</v>
      </c>
      <c r="L34" s="33">
        <f t="shared" si="9"/>
        <v>-345972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-8644.5</v>
      </c>
      <c r="J37" s="17">
        <v>0</v>
      </c>
      <c r="K37" s="17">
        <v>0</v>
      </c>
      <c r="L37" s="33">
        <f t="shared" si="9"/>
        <v>-8644.5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-7723</v>
      </c>
      <c r="D38" s="38">
        <f t="shared" si="12"/>
        <v>-19859.84</v>
      </c>
      <c r="E38" s="38">
        <f t="shared" si="12"/>
        <v>-50766.320000000065</v>
      </c>
      <c r="F38" s="38">
        <f t="shared" si="12"/>
        <v>-61196.830000000075</v>
      </c>
      <c r="G38" s="38">
        <f t="shared" si="12"/>
        <v>0</v>
      </c>
      <c r="H38" s="38">
        <f t="shared" si="12"/>
        <v>-9653.869999999999</v>
      </c>
      <c r="I38" s="38">
        <f t="shared" si="12"/>
        <v>-785.2399999999907</v>
      </c>
      <c r="J38" s="38">
        <f t="shared" si="12"/>
        <v>-20966.05</v>
      </c>
      <c r="K38" s="38">
        <f t="shared" si="12"/>
        <v>-14460.9</v>
      </c>
      <c r="L38" s="33">
        <f t="shared" si="9"/>
        <v>-292282.64000000013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-7723</v>
      </c>
      <c r="D42" s="17">
        <v>-19859.84</v>
      </c>
      <c r="E42" s="17">
        <v>-44998.2</v>
      </c>
      <c r="F42" s="17">
        <v>-61196.83</v>
      </c>
      <c r="G42" s="17">
        <v>0</v>
      </c>
      <c r="H42" s="17">
        <v>-3056.62</v>
      </c>
      <c r="I42" s="17">
        <v>-785.24</v>
      </c>
      <c r="J42" s="17">
        <v>-20966.05</v>
      </c>
      <c r="K42" s="17">
        <v>-14460.9</v>
      </c>
      <c r="L42" s="30">
        <f aca="true" t="shared" si="13" ref="L42:L49">SUM(B42:K42)</f>
        <v>-173046.67999999996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-558573.38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-558573.38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5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5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8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94086.51000000001</v>
      </c>
      <c r="C56" s="41">
        <f t="shared" si="16"/>
        <v>519680.31999999995</v>
      </c>
      <c r="D56" s="41">
        <f t="shared" si="16"/>
        <v>1697779.9100000001</v>
      </c>
      <c r="E56" s="41">
        <f t="shared" si="16"/>
        <v>1339070.46</v>
      </c>
      <c r="F56" s="41">
        <f t="shared" si="16"/>
        <v>1370774.74</v>
      </c>
      <c r="G56" s="41">
        <f t="shared" si="16"/>
        <v>849347.48</v>
      </c>
      <c r="H56" s="41">
        <f t="shared" si="16"/>
        <v>600040.0300000001</v>
      </c>
      <c r="I56" s="41">
        <f t="shared" si="16"/>
        <v>603079.6500000001</v>
      </c>
      <c r="J56" s="41">
        <f t="shared" si="16"/>
        <v>728342.26</v>
      </c>
      <c r="K56" s="41">
        <f t="shared" si="16"/>
        <v>929843.4099999999</v>
      </c>
      <c r="L56" s="42">
        <f t="shared" si="14"/>
        <v>8732044.77</v>
      </c>
      <c r="M56" s="53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94086.51</v>
      </c>
      <c r="C62" s="41">
        <f aca="true" t="shared" si="18" ref="C62:J62">SUM(C63:C74)</f>
        <v>519680.32</v>
      </c>
      <c r="D62" s="41">
        <f t="shared" si="18"/>
        <v>1697779.91</v>
      </c>
      <c r="E62" s="41">
        <f t="shared" si="18"/>
        <v>1339070.46</v>
      </c>
      <c r="F62" s="41">
        <f t="shared" si="18"/>
        <v>1370774.74</v>
      </c>
      <c r="G62" s="41">
        <f t="shared" si="18"/>
        <v>849347.48</v>
      </c>
      <c r="H62" s="41">
        <f t="shared" si="18"/>
        <v>600040.03</v>
      </c>
      <c r="I62" s="41">
        <f>SUM(I63:I79)</f>
        <v>603079.65</v>
      </c>
      <c r="J62" s="41">
        <f t="shared" si="18"/>
        <v>728342.26</v>
      </c>
      <c r="K62" s="41">
        <f>SUM(K63:K76)</f>
        <v>929843.42</v>
      </c>
      <c r="L62" s="41">
        <f>SUM(B62:K62)</f>
        <v>8732044.780000001</v>
      </c>
      <c r="M62" s="40"/>
    </row>
    <row r="63" spans="1:13" ht="18.75" customHeight="1">
      <c r="A63" s="47" t="s">
        <v>46</v>
      </c>
      <c r="B63" s="65">
        <v>94086.51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94086.51</v>
      </c>
      <c r="M63"/>
    </row>
    <row r="64" spans="1:13" ht="18.75" customHeight="1">
      <c r="A64" s="47" t="s">
        <v>55</v>
      </c>
      <c r="B64" s="17">
        <v>0</v>
      </c>
      <c r="C64" s="65">
        <v>455136.02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455136.02</v>
      </c>
      <c r="M64"/>
    </row>
    <row r="65" spans="1:13" ht="18.75" customHeight="1">
      <c r="A65" s="47" t="s">
        <v>56</v>
      </c>
      <c r="B65" s="17">
        <v>0</v>
      </c>
      <c r="C65" s="65">
        <v>64544.3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64544.3</v>
      </c>
      <c r="M65" s="56"/>
    </row>
    <row r="66" spans="1:12" ht="18.75" customHeight="1">
      <c r="A66" s="47" t="s">
        <v>47</v>
      </c>
      <c r="B66" s="17">
        <v>0</v>
      </c>
      <c r="C66" s="17">
        <v>0</v>
      </c>
      <c r="D66" s="65">
        <v>1697779.91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1697779.91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65">
        <v>1339070.46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1339070.46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65">
        <v>1370774.74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1370774.74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65">
        <v>849347.48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849347.48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65">
        <v>600040.03</v>
      </c>
      <c r="I70" s="17">
        <v>0</v>
      </c>
      <c r="J70" s="17">
        <v>0</v>
      </c>
      <c r="K70" s="17">
        <v>0</v>
      </c>
      <c r="L70" s="41">
        <f t="shared" si="19"/>
        <v>600040.03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65">
        <v>603079.65</v>
      </c>
      <c r="J71" s="17">
        <v>0</v>
      </c>
      <c r="K71" s="17">
        <v>0</v>
      </c>
      <c r="L71" s="41">
        <f t="shared" si="19"/>
        <v>603079.65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65">
        <v>728342.26</v>
      </c>
      <c r="K72" s="17">
        <v>0</v>
      </c>
      <c r="L72" s="41">
        <f t="shared" si="19"/>
        <v>728342.26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66">
        <v>559393.8</v>
      </c>
      <c r="L73" s="41">
        <f t="shared" si="19"/>
        <v>559393.8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66">
        <v>370449.62</v>
      </c>
      <c r="L74" s="41">
        <f t="shared" si="19"/>
        <v>370449.62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48" t="s">
        <v>66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49">
        <f>SUM(B76:K76)</f>
        <v>0</v>
      </c>
    </row>
    <row r="77" spans="1:11" ht="18" customHeight="1">
      <c r="A77" s="57" t="s">
        <v>80</v>
      </c>
      <c r="H77"/>
      <c r="I77"/>
      <c r="J77"/>
      <c r="K77"/>
    </row>
    <row r="78" spans="1:11" ht="18" customHeight="1">
      <c r="A78" s="52"/>
      <c r="I78"/>
      <c r="J78"/>
      <c r="K78"/>
    </row>
    <row r="79" spans="1:11" ht="18" customHeight="1">
      <c r="A79" s="50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2024-05-14T19:22:50Z</dcterms:modified>
  <cp:category/>
  <cp:version/>
  <cp:contentType/>
  <cp:contentStatus/>
</cp:coreProperties>
</file>