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" yWindow="706" windowWidth="20725" windowHeight="9205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<sst xmlns="http://schemas.openxmlformats.org/spreadsheetml/2006/main" count="87" uniqueCount="86">
  <si>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</si>
  <si>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</si>
  <si>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</si>
  <si>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</si>
  <si>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</si>
  <si>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</si>
  <si>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</si>
  <si>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</si>
  <si>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</si>
  <si>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</si>
  <si>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</si>
  <si>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</si>
  <si>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</si>
  <si>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</si>
  <si>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</si>
  <si>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</si>
  <si>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</si>
  <si>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</si>
  <si>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</si>
  <si>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</si>
  <si>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</si>
  <si>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</si>
  <si>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</si>
  <si>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</si>
  <si>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</si>
  <si>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</si>
  <si>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</si>
  <si>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</si>
  <si>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</si>
  <si>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</si>
  <si>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</si>
  <si>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</si>
  <si>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</si>
  <si>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</si>
  <si>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</si>
  <si>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</si>
  <si>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</si>
  <si>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</si>
  <si>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</si>
  <si>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</si>
  <si>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</si>
  <si>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</si>
  <si>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</si>
  <si>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</si>
  <si>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</si>
  <si>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</si>
  <si>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</si>
  <si>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</si>
  <si>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</si>
  <si>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</si>
  <si>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</si>
  <si>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</si>
  <si>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</si>
  <si>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</si>
  <si>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</si>
  <si>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</si>
  <si>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</si>
  <si>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</si>
  <si>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</si>
  <si>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</si>
  <si>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</si>
  <si>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</si>
  <si>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</si>
  <si>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</si>
  <si>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</si>
  <si>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</si>
  <si>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</si>
  <si>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</si>
  <si>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</si>
  <si>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</si>
  <si>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</si>
  <si>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</si>
  <si>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</si>
  <si>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</si>
  <si>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</si>
  <si>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</si>
  <si>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</si>
  <si>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</si>
  <si>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</si>
  <si>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</si>
  <si>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</si>
  <si>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</si>
  <si>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</si>
  <si>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</si>
  <si>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06/05/24 - VENCIMENTO 13/05/24</t>
  </si>
  <si>
    <t>4.9. Remuneração Veículos Elétricos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</si>
</sst>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  <numFmt numFmtId="172" formatCode="#,##0.00_ ;[Red]\-#,##0.00\ 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88596</v>
      </c>
      <c r="C7" s="10">
        <f aca="true" t="shared" si="0" ref="C7:K7">C8+C11</f>
        <v>109591</v>
      </c>
      <c r="D7" s="10">
        <f t="shared" si="0"/>
        <v>330354</v>
      </c>
      <c r="E7" s="10">
        <f t="shared" si="0"/>
        <v>257888</v>
      </c>
      <c r="F7" s="10">
        <f t="shared" si="0"/>
        <v>277267</v>
      </c>
      <c r="G7" s="10">
        <f t="shared" si="0"/>
        <v>158141</v>
      </c>
      <c r="H7" s="10">
        <f t="shared" si="0"/>
        <v>111928</v>
      </c>
      <c r="I7" s="10">
        <f t="shared" si="0"/>
        <v>121809</v>
      </c>
      <c r="J7" s="10">
        <f t="shared" si="0"/>
        <v>122216</v>
      </c>
      <c r="K7" s="10">
        <f t="shared" si="0"/>
        <v>205872</v>
      </c>
      <c r="L7" s="10">
        <f aca="true" t="shared" si="1" ref="L7:L13">SUM(B7:K7)</f>
        <v>1783662</v>
      </c>
      <c r="M7" s="11"/>
    </row>
    <row r="8" spans="1:13" ht="17.25" customHeight="1">
      <c r="A8" s="12" t="s">
        <v>81</v>
      </c>
      <c r="B8" s="13">
        <f>B9+B10</f>
        <v>4844</v>
      </c>
      <c r="C8" s="13">
        <f aca="true" t="shared" si="2" ref="C8:K8">C9+C10</f>
        <v>4823</v>
      </c>
      <c r="D8" s="13">
        <f t="shared" si="2"/>
        <v>15859</v>
      </c>
      <c r="E8" s="13">
        <f t="shared" si="2"/>
        <v>11142</v>
      </c>
      <c r="F8" s="13">
        <f t="shared" si="2"/>
        <v>10446</v>
      </c>
      <c r="G8" s="13">
        <f t="shared" si="2"/>
        <v>8039</v>
      </c>
      <c r="H8" s="13">
        <f t="shared" si="2"/>
        <v>4534</v>
      </c>
      <c r="I8" s="13">
        <f t="shared" si="2"/>
        <v>4413</v>
      </c>
      <c r="J8" s="13">
        <f t="shared" si="2"/>
        <v>5884</v>
      </c>
      <c r="K8" s="13">
        <f t="shared" si="2"/>
        <v>8536</v>
      </c>
      <c r="L8" s="13">
        <f t="shared" si="1"/>
        <v>78520</v>
      </c>
      <c r="M8"/>
    </row>
    <row r="9" spans="1:13" ht="17.25" customHeight="1">
      <c r="A9" s="14" t="s">
        <v>18</v>
      </c>
      <c r="B9" s="15">
        <v>4843</v>
      </c>
      <c r="C9" s="15">
        <v>4823</v>
      </c>
      <c r="D9" s="15">
        <v>15859</v>
      </c>
      <c r="E9" s="15">
        <v>11142</v>
      </c>
      <c r="F9" s="15">
        <v>10446</v>
      </c>
      <c r="G9" s="15">
        <v>8039</v>
      </c>
      <c r="H9" s="15">
        <v>4439</v>
      </c>
      <c r="I9" s="15">
        <v>4413</v>
      </c>
      <c r="J9" s="15">
        <v>5884</v>
      </c>
      <c r="K9" s="15">
        <v>8536</v>
      </c>
      <c r="L9" s="13">
        <f t="shared" si="1"/>
        <v>78424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95</v>
      </c>
      <c r="I10" s="15">
        <v>0</v>
      </c>
      <c r="J10" s="15">
        <v>0</v>
      </c>
      <c r="K10" s="15">
        <v>0</v>
      </c>
      <c r="L10" s="13">
        <f t="shared" si="1"/>
        <v>96</v>
      </c>
      <c r="M10"/>
    </row>
    <row r="11" spans="1:13" ht="17.25" customHeight="1">
      <c r="A11" s="12" t="s">
        <v>70</v>
      </c>
      <c r="B11" s="15">
        <v>83752</v>
      </c>
      <c r="C11" s="15">
        <v>104768</v>
      </c>
      <c r="D11" s="15">
        <v>314495</v>
      </c>
      <c r="E11" s="15">
        <v>246746</v>
      </c>
      <c r="F11" s="15">
        <v>266821</v>
      </c>
      <c r="G11" s="15">
        <v>150102</v>
      </c>
      <c r="H11" s="15">
        <v>107394</v>
      </c>
      <c r="I11" s="15">
        <v>117396</v>
      </c>
      <c r="J11" s="15">
        <v>116332</v>
      </c>
      <c r="K11" s="15">
        <v>197336</v>
      </c>
      <c r="L11" s="13">
        <f t="shared" si="1"/>
        <v>1705142</v>
      </c>
      <c r="M11" s="56"/>
    </row>
    <row r="12" spans="1:13" ht="17.25" customHeight="1">
      <c r="A12" s="14" t="s">
        <v>83</v>
      </c>
      <c r="B12" s="15">
        <v>10068</v>
      </c>
      <c r="C12" s="15">
        <v>8042</v>
      </c>
      <c r="D12" s="15">
        <v>28490</v>
      </c>
      <c r="E12" s="15">
        <v>25647</v>
      </c>
      <c r="F12" s="15">
        <v>24550</v>
      </c>
      <c r="G12" s="15">
        <v>14095</v>
      </c>
      <c r="H12" s="15">
        <v>10245</v>
      </c>
      <c r="I12" s="15">
        <v>7417</v>
      </c>
      <c r="J12" s="15">
        <v>8567</v>
      </c>
      <c r="K12" s="15">
        <v>13710</v>
      </c>
      <c r="L12" s="13">
        <f t="shared" si="1"/>
        <v>150831</v>
      </c>
      <c r="M12" s="56"/>
    </row>
    <row r="13" spans="1:13" ht="17.25" customHeight="1">
      <c r="A13" s="14" t="s">
        <v>71</v>
      </c>
      <c r="B13" s="15">
        <f>+B11-B12</f>
        <v>73684</v>
      </c>
      <c r="C13" s="15">
        <f aca="true" t="shared" si="3" ref="C13:K13">+C11-C12</f>
        <v>96726</v>
      </c>
      <c r="D13" s="15">
        <f t="shared" si="3"/>
        <v>286005</v>
      </c>
      <c r="E13" s="15">
        <f t="shared" si="3"/>
        <v>221099</v>
      </c>
      <c r="F13" s="15">
        <f t="shared" si="3"/>
        <v>242271</v>
      </c>
      <c r="G13" s="15">
        <f t="shared" si="3"/>
        <v>136007</v>
      </c>
      <c r="H13" s="15">
        <f t="shared" si="3"/>
        <v>97149</v>
      </c>
      <c r="I13" s="15">
        <f t="shared" si="3"/>
        <v>109979</v>
      </c>
      <c r="J13" s="15">
        <f t="shared" si="3"/>
        <v>107765</v>
      </c>
      <c r="K13" s="15">
        <f t="shared" si="3"/>
        <v>183626</v>
      </c>
      <c r="L13" s="13">
        <f t="shared" si="1"/>
        <v>1554311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/>
      <c r="C17" s="17"/>
      <c r="D17" s="21"/>
      <c r="E17" s="21"/>
      <c r="F17" s="21"/>
      <c r="G17" s="21"/>
      <c r="H17" s="21"/>
      <c r="I17" s="21"/>
      <c r="J17" s="21"/>
      <c r="K17" s="21"/>
      <c r="L17" s="18"/>
    </row>
    <row r="18" spans="1:12" ht="13.5" customHeight="1">
      <c r="A18" s="19" t="s">
        <v>21</v>
      </c>
      <c r="B18" s="22">
        <v>1.047229868049454</v>
      </c>
      <c r="C18" s="22">
        <v>1.169509112586513</v>
      </c>
      <c r="D18" s="22">
        <v>1.052842937782638</v>
      </c>
      <c r="E18" s="22">
        <v>1.094480054662099</v>
      </c>
      <c r="F18" s="22">
        <v>1.14499781539594</v>
      </c>
      <c r="G18" s="22">
        <v>1.113181784407523</v>
      </c>
      <c r="H18" s="22">
        <v>0.984698918243618</v>
      </c>
      <c r="I18" s="22">
        <v>1.135691427912354</v>
      </c>
      <c r="J18" s="22">
        <v>1.281482482491057</v>
      </c>
      <c r="K18" s="22">
        <v>1.173725083331418</v>
      </c>
      <c r="L18" s="18"/>
    </row>
    <row r="19" spans="1:12" ht="12" customHeight="1">
      <c r="A19" s="19"/>
      <c r="B19" s="18"/>
      <c r="C19" s="18"/>
      <c r="D19" s="18"/>
      <c r="E19" s="18"/>
      <c r="F19" s="13"/>
      <c r="G19" s="18"/>
      <c r="H19" s="18"/>
      <c r="I19" s="18"/>
      <c r="J19" s="18"/>
      <c r="K19" s="18"/>
      <c r="L19" s="23"/>
    </row>
    <row r="20" spans="1:13" ht="17.25" customHeight="1">
      <c r="A20" s="24" t="s">
        <v>82</v>
      </c>
      <c r="B20" s="25">
        <f>SUM(B21:B30)</f>
        <v>781809.9400000001</v>
      </c>
      <c r="C20" s="25">
        <f aca="true" t="shared" si="4" ref="C20:K20">SUM(C21:C30)</f>
        <v>546267.1799999999</v>
      </c>
      <c r="D20" s="25">
        <f t="shared" si="4"/>
        <v>1780940.7500000002</v>
      </c>
      <c r="E20" s="25">
        <f t="shared" si="4"/>
        <v>1446192.7099999997</v>
      </c>
      <c r="F20" s="25">
        <f t="shared" si="4"/>
        <v>1472979.6000000003</v>
      </c>
      <c r="G20" s="25">
        <f t="shared" si="4"/>
        <v>884290.44</v>
      </c>
      <c r="H20" s="25">
        <f t="shared" si="4"/>
        <v>629965.4700000002</v>
      </c>
      <c r="I20" s="25">
        <f t="shared" si="4"/>
        <v>628199.8899999999</v>
      </c>
      <c r="J20" s="25">
        <f t="shared" si="4"/>
        <v>771036.7999999999</v>
      </c>
      <c r="K20" s="25">
        <f t="shared" si="4"/>
        <v>972183.62</v>
      </c>
      <c r="L20" s="25">
        <f>SUM(B20:K20)</f>
        <v>9913866.4</v>
      </c>
      <c r="M20"/>
    </row>
    <row r="21" spans="1:13" ht="17.25" customHeight="1">
      <c r="A21" s="26" t="s">
        <v>22</v>
      </c>
      <c r="B21" s="52">
        <f>ROUND((B15+B16)*B7,2)</f>
        <v>649134.03</v>
      </c>
      <c r="C21" s="52">
        <f aca="true" t="shared" si="5" ref="C21:K21">ROUND((C15+C16)*C7,2)</f>
        <v>452095.75</v>
      </c>
      <c r="D21" s="52">
        <f t="shared" si="5"/>
        <v>1622005.1</v>
      </c>
      <c r="E21" s="52">
        <f t="shared" si="5"/>
        <v>1282580.18</v>
      </c>
      <c r="F21" s="52">
        <f t="shared" si="5"/>
        <v>1218422.1</v>
      </c>
      <c r="G21" s="52">
        <f t="shared" si="5"/>
        <v>764121.5</v>
      </c>
      <c r="H21" s="52">
        <f t="shared" si="5"/>
        <v>595736.78</v>
      </c>
      <c r="I21" s="52">
        <f t="shared" si="5"/>
        <v>537530.94</v>
      </c>
      <c r="J21" s="52">
        <f t="shared" si="5"/>
        <v>580843.76</v>
      </c>
      <c r="K21" s="52">
        <f t="shared" si="5"/>
        <v>798989.23</v>
      </c>
      <c r="L21" s="33">
        <f aca="true" t="shared" si="6" ref="L21:L29">SUM(B21:K21)</f>
        <v>8501459.370000001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30658.51</v>
      </c>
      <c r="C22" s="33">
        <f t="shared" si="7"/>
        <v>76634.35</v>
      </c>
      <c r="D22" s="33">
        <f t="shared" si="7"/>
        <v>85711.51</v>
      </c>
      <c r="E22" s="33">
        <f t="shared" si="7"/>
        <v>121178.25</v>
      </c>
      <c r="F22" s="33">
        <f t="shared" si="7"/>
        <v>176668.54</v>
      </c>
      <c r="G22" s="33">
        <f t="shared" si="7"/>
        <v>86484.63</v>
      </c>
      <c r="H22" s="33">
        <f t="shared" si="7"/>
        <v>-9115.42</v>
      </c>
      <c r="I22" s="33">
        <f t="shared" si="7"/>
        <v>72938.34</v>
      </c>
      <c r="J22" s="33">
        <f t="shared" si="7"/>
        <v>163497.34</v>
      </c>
      <c r="K22" s="33">
        <f t="shared" si="7"/>
        <v>138804.47</v>
      </c>
      <c r="L22" s="33">
        <f t="shared" si="6"/>
        <v>943460.5199999999</v>
      </c>
      <c r="M22"/>
    </row>
    <row r="23" spans="1:13" ht="17.25" customHeight="1">
      <c r="A23" s="27" t="s">
        <v>24</v>
      </c>
      <c r="B23" s="33">
        <v>0</v>
      </c>
      <c r="C23" s="33">
        <v>14980.87</v>
      </c>
      <c r="D23" s="33">
        <v>67097.52</v>
      </c>
      <c r="E23" s="33">
        <v>36849.71</v>
      </c>
      <c r="F23" s="33">
        <v>54132.61</v>
      </c>
      <c r="G23" s="33">
        <v>32448.01</v>
      </c>
      <c r="H23" s="33">
        <v>23413.78</v>
      </c>
      <c r="I23" s="33">
        <v>15049.19</v>
      </c>
      <c r="J23" s="33">
        <v>22050.23</v>
      </c>
      <c r="K23" s="33">
        <v>29401.43</v>
      </c>
      <c r="L23" s="33">
        <f t="shared" si="6"/>
        <v>295423.35000000003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618.12</v>
      </c>
      <c r="C26" s="33">
        <v>430.23</v>
      </c>
      <c r="D26" s="33">
        <v>1405.06</v>
      </c>
      <c r="E26" s="33">
        <v>1140.93</v>
      </c>
      <c r="F26" s="33">
        <v>1162.71</v>
      </c>
      <c r="G26" s="33">
        <v>697.08</v>
      </c>
      <c r="H26" s="33">
        <v>498.3</v>
      </c>
      <c r="I26" s="33">
        <v>495.58</v>
      </c>
      <c r="J26" s="33">
        <v>607.22</v>
      </c>
      <c r="K26" s="33">
        <v>767.88</v>
      </c>
      <c r="L26" s="33">
        <f t="shared" si="6"/>
        <v>7823.110000000001</v>
      </c>
      <c r="M26" s="56"/>
    </row>
    <row r="27" spans="1:13" ht="17.25" customHeight="1">
      <c r="A27" s="27" t="s">
        <v>74</v>
      </c>
      <c r="B27" s="33">
        <v>314.9</v>
      </c>
      <c r="C27" s="33">
        <v>247.21</v>
      </c>
      <c r="D27" s="33">
        <v>805.7</v>
      </c>
      <c r="E27" s="33">
        <v>616.16</v>
      </c>
      <c r="F27" s="33">
        <v>672.08</v>
      </c>
      <c r="G27" s="33">
        <v>375.82</v>
      </c>
      <c r="H27" s="33">
        <v>275.37</v>
      </c>
      <c r="I27" s="33">
        <v>283.54</v>
      </c>
      <c r="J27" s="33">
        <v>341.74</v>
      </c>
      <c r="K27" s="33">
        <v>468.15</v>
      </c>
      <c r="L27" s="33">
        <f t="shared" si="6"/>
        <v>4400.669999999999</v>
      </c>
      <c r="M27" s="56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128.43</v>
      </c>
      <c r="I28" s="33">
        <v>132.25</v>
      </c>
      <c r="J28" s="33">
        <v>156.41</v>
      </c>
      <c r="K28" s="33">
        <v>212.36</v>
      </c>
      <c r="L28" s="33">
        <f t="shared" si="6"/>
        <v>2022.4900000000002</v>
      </c>
      <c r="M28" s="56"/>
    </row>
    <row r="29" spans="1:13" ht="17.25" customHeight="1">
      <c r="A29" s="27" t="s">
        <v>85</v>
      </c>
      <c r="B29" s="33">
        <v>99167.46</v>
      </c>
      <c r="C29" s="33">
        <v>0</v>
      </c>
      <c r="D29" s="33">
        <v>0</v>
      </c>
      <c r="E29" s="33">
        <v>0</v>
      </c>
      <c r="F29" s="33">
        <v>18070.55</v>
      </c>
      <c r="G29" s="33">
        <v>0</v>
      </c>
      <c r="H29" s="33">
        <v>17258.18</v>
      </c>
      <c r="I29" s="33">
        <v>0</v>
      </c>
      <c r="J29" s="33">
        <v>0</v>
      </c>
      <c r="K29" s="33">
        <v>0</v>
      </c>
      <c r="L29" s="33">
        <f t="shared" si="6"/>
        <v>134496.19</v>
      </c>
      <c r="M29" s="56"/>
    </row>
    <row r="30" spans="1:12" ht="12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2" customHeight="1">
      <c r="A31" s="2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-128179.79</v>
      </c>
      <c r="C32" s="33">
        <f t="shared" si="8"/>
        <v>-21221.2</v>
      </c>
      <c r="D32" s="33">
        <f t="shared" si="8"/>
        <v>-69779.6</v>
      </c>
      <c r="E32" s="33">
        <f t="shared" si="8"/>
        <v>-54792.920000000115</v>
      </c>
      <c r="F32" s="33">
        <f t="shared" si="8"/>
        <v>-45962.4</v>
      </c>
      <c r="G32" s="33">
        <f t="shared" si="8"/>
        <v>-35371.6</v>
      </c>
      <c r="H32" s="33">
        <f t="shared" si="8"/>
        <v>-26128.85</v>
      </c>
      <c r="I32" s="33">
        <f t="shared" si="8"/>
        <v>-26104.63</v>
      </c>
      <c r="J32" s="33">
        <f t="shared" si="8"/>
        <v>-25889.6</v>
      </c>
      <c r="K32" s="33">
        <f t="shared" si="8"/>
        <v>-37558.4</v>
      </c>
      <c r="L32" s="33">
        <f aca="true" t="shared" si="9" ref="L32:L39">SUM(B32:K32)</f>
        <v>-470988.9900000001</v>
      </c>
      <c r="M32"/>
    </row>
    <row r="33" spans="1:13" ht="18.75" customHeight="1">
      <c r="A33" s="27" t="s">
        <v>28</v>
      </c>
      <c r="B33" s="33">
        <f>B34+B35+B36+B37</f>
        <v>-21309.2</v>
      </c>
      <c r="C33" s="33">
        <f aca="true" t="shared" si="10" ref="C33:K33">C34+C35+C36+C37</f>
        <v>-21221.2</v>
      </c>
      <c r="D33" s="33">
        <f t="shared" si="10"/>
        <v>-69779.6</v>
      </c>
      <c r="E33" s="33">
        <f t="shared" si="10"/>
        <v>-49024.8</v>
      </c>
      <c r="F33" s="33">
        <f t="shared" si="10"/>
        <v>-45962.4</v>
      </c>
      <c r="G33" s="33">
        <f t="shared" si="10"/>
        <v>-35371.6</v>
      </c>
      <c r="H33" s="33">
        <f t="shared" si="10"/>
        <v>-19531.6</v>
      </c>
      <c r="I33" s="33">
        <f t="shared" si="10"/>
        <v>-26104.63</v>
      </c>
      <c r="J33" s="33">
        <f t="shared" si="10"/>
        <v>-25889.6</v>
      </c>
      <c r="K33" s="33">
        <f t="shared" si="10"/>
        <v>-37558.4</v>
      </c>
      <c r="L33" s="33">
        <f t="shared" si="9"/>
        <v>-351753.02999999997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-21309.2</v>
      </c>
      <c r="C34" s="33">
        <f t="shared" si="11"/>
        <v>-21221.2</v>
      </c>
      <c r="D34" s="33">
        <f t="shared" si="11"/>
        <v>-69779.6</v>
      </c>
      <c r="E34" s="33">
        <f t="shared" si="11"/>
        <v>-49024.8</v>
      </c>
      <c r="F34" s="33">
        <f t="shared" si="11"/>
        <v>-45962.4</v>
      </c>
      <c r="G34" s="33">
        <f t="shared" si="11"/>
        <v>-35371.6</v>
      </c>
      <c r="H34" s="33">
        <f t="shared" si="11"/>
        <v>-19531.6</v>
      </c>
      <c r="I34" s="33">
        <f t="shared" si="11"/>
        <v>-19417.2</v>
      </c>
      <c r="J34" s="33">
        <f t="shared" si="11"/>
        <v>-25889.6</v>
      </c>
      <c r="K34" s="33">
        <f t="shared" si="11"/>
        <v>-37558.4</v>
      </c>
      <c r="L34" s="33">
        <f t="shared" si="9"/>
        <v>-345065.6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-6687.43</v>
      </c>
      <c r="J37" s="17">
        <v>0</v>
      </c>
      <c r="K37" s="17">
        <v>0</v>
      </c>
      <c r="L37" s="33">
        <f t="shared" si="9"/>
        <v>-6687.43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-5768.120000000112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-119235.96000000011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653630.15</v>
      </c>
      <c r="C56" s="41">
        <f t="shared" si="16"/>
        <v>525045.98</v>
      </c>
      <c r="D56" s="41">
        <f t="shared" si="16"/>
        <v>1711161.1500000001</v>
      </c>
      <c r="E56" s="41">
        <f t="shared" si="16"/>
        <v>1391399.7899999996</v>
      </c>
      <c r="F56" s="41">
        <f t="shared" si="16"/>
        <v>1427017.2000000004</v>
      </c>
      <c r="G56" s="41">
        <f t="shared" si="16"/>
        <v>848918.84</v>
      </c>
      <c r="H56" s="41">
        <f t="shared" si="16"/>
        <v>603836.6200000002</v>
      </c>
      <c r="I56" s="41">
        <f t="shared" si="16"/>
        <v>602095.2599999999</v>
      </c>
      <c r="J56" s="41">
        <f t="shared" si="16"/>
        <v>745147.2</v>
      </c>
      <c r="K56" s="41">
        <f t="shared" si="16"/>
        <v>934625.22</v>
      </c>
      <c r="L56" s="42">
        <f t="shared" si="14"/>
        <v>9442877.41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 s="66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3" ht="18.75" customHeight="1">
      <c r="A62" s="45" t="s">
        <v>45</v>
      </c>
      <c r="B62" s="41">
        <f>SUM(B63:B76)</f>
        <v>653630.15</v>
      </c>
      <c r="C62" s="41">
        <f aca="true" t="shared" si="18" ref="C62:J62">SUM(C63:C74)</f>
        <v>525045.99</v>
      </c>
      <c r="D62" s="41">
        <f t="shared" si="18"/>
        <v>1711161.16</v>
      </c>
      <c r="E62" s="41">
        <f t="shared" si="18"/>
        <v>1391399.79</v>
      </c>
      <c r="F62" s="41">
        <f t="shared" si="18"/>
        <v>1427017.21</v>
      </c>
      <c r="G62" s="41">
        <f t="shared" si="18"/>
        <v>848918.84</v>
      </c>
      <c r="H62" s="41">
        <f t="shared" si="18"/>
        <v>603836.62</v>
      </c>
      <c r="I62" s="41">
        <f>SUM(I63:I79)</f>
        <v>602095.2599999999</v>
      </c>
      <c r="J62" s="41">
        <f t="shared" si="18"/>
        <v>745147.2</v>
      </c>
      <c r="K62" s="41">
        <f>SUM(K63:K76)</f>
        <v>934625.22</v>
      </c>
      <c r="L62" s="41">
        <f>SUM(B62:K62)</f>
        <v>9442877.44</v>
      </c>
      <c r="M62" s="40"/>
    </row>
    <row r="63" spans="1:13" ht="18.75" customHeight="1">
      <c r="A63" s="46" t="s">
        <v>46</v>
      </c>
      <c r="B63" s="57">
        <f>+B56</f>
        <v>653630.15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653630.15</v>
      </c>
      <c r="M63"/>
    </row>
    <row r="64" spans="1:13" ht="18.75" customHeight="1">
      <c r="A64" s="46" t="s">
        <v>55</v>
      </c>
      <c r="B64" s="17">
        <v>0</v>
      </c>
      <c r="C64" s="57">
        <v>461462.92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461462.92</v>
      </c>
      <c r="M64"/>
    </row>
    <row r="65" spans="1:13" ht="18.75" customHeight="1">
      <c r="A65" s="46" t="s">
        <v>56</v>
      </c>
      <c r="B65" s="17">
        <v>0</v>
      </c>
      <c r="C65" s="57">
        <v>63583.07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63583.07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1711161.16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1711161.16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1391399.79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1391399.79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1427017.21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1427017.21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848918.84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848918.84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603836.62</v>
      </c>
      <c r="I70" s="17">
        <v>0</v>
      </c>
      <c r="J70" s="17">
        <v>0</v>
      </c>
      <c r="K70" s="17"/>
      <c r="L70" s="41">
        <f t="shared" si="19"/>
        <v>603836.62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f>+I56</f>
        <v>602095.2599999999</v>
      </c>
      <c r="J71" s="17">
        <v>0</v>
      </c>
      <c r="K71" s="17">
        <v>0</v>
      </c>
      <c r="L71" s="41">
        <f t="shared" si="19"/>
        <v>602095.2599999999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f>+J56</f>
        <v>745147.2</v>
      </c>
      <c r="K72" s="17">
        <v>0</v>
      </c>
      <c r="L72" s="41">
        <f t="shared" si="19"/>
        <v>745147.2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552176.58</v>
      </c>
      <c r="L73" s="41">
        <f t="shared" si="19"/>
        <v>552176.58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382448.64</v>
      </c>
      <c r="L74" s="41">
        <f t="shared" si="19"/>
        <v>382448.64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/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/>
    </row>
    <row r="78" spans="1:11" ht="18" customHeight="1">
      <c r="A78" s="50"/>
      <c r="I78"/>
      <c r="J78"/>
      <c r="K78"/>
    </row>
    <row r="79" spans="1:11" ht="18" customHeight="1">
      <c r="A79" s="48"/>
      <c r="I79"/>
      <c r="K79"/>
    </row>
    <row r="80" spans="10:11" ht="13.5">
      <c r="J80"/>
      <c r="K80"/>
    </row>
    <row r="81" ht="13.5">
      <c r="K81"/>
    </row>
    <row r="82" ht="13.5">
      <c r="K82"/>
    </row>
    <row r="83" ht="13.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2019-11-05T18:28:16Z</cp:lastPrinted>
  <dcterms:created xsi:type="dcterms:W3CDTF">2019-10-31T14:24:08Z</dcterms:created>
  <dcterms:modified xsi:type="dcterms:W3CDTF">2024-05-14T20:29:27Z</dcterms:modified>
  <cp:category/>
  <cp:version/>
  <cp:contentType/>
  <cp:contentStatus/>
</cp:coreProperties>
</file>